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8250" windowHeight="8280" tabRatio="599" activeTab="0"/>
  </bookViews>
  <sheets>
    <sheet name="Итого" sheetId="1" r:id="rId1"/>
    <sheet name="Лист1" sheetId="2" r:id="rId2"/>
  </sheets>
  <definedNames>
    <definedName name="_xlnm.Print_Titles" localSheetId="0">'Итого'!$11:$11</definedName>
    <definedName name="_xlnm.Print_Area" localSheetId="0">'Итого'!$A$1:$H$155</definedName>
  </definedNames>
  <calcPr fullCalcOnLoad="1"/>
</workbook>
</file>

<file path=xl/sharedStrings.xml><?xml version="1.0" encoding="utf-8"?>
<sst xmlns="http://schemas.openxmlformats.org/spreadsheetml/2006/main" count="294" uniqueCount="291">
  <si>
    <t>Наименование показателей</t>
  </si>
  <si>
    <t>00010000000000000000</t>
  </si>
  <si>
    <t>00010100000000000000</t>
  </si>
  <si>
    <t>00010102000010000110</t>
  </si>
  <si>
    <t>00010600000000000000</t>
  </si>
  <si>
    <t>00010601000000000110</t>
  </si>
  <si>
    <t>00010601020040000110</t>
  </si>
  <si>
    <t>00010606000000000110</t>
  </si>
  <si>
    <t>00010800000000000000</t>
  </si>
  <si>
    <t>00010803000010000110</t>
  </si>
  <si>
    <t>00010803010010000110</t>
  </si>
  <si>
    <t>00010807000010000110</t>
  </si>
  <si>
    <t>00010807150010000110</t>
  </si>
  <si>
    <t>00011100000000000000</t>
  </si>
  <si>
    <t>00011105030000000120</t>
  </si>
  <si>
    <t>00011105034040000120</t>
  </si>
  <si>
    <t>00011107000000000120</t>
  </si>
  <si>
    <t>00011107010000000120</t>
  </si>
  <si>
    <t>00011107014040000120</t>
  </si>
  <si>
    <t>00011200000000000000</t>
  </si>
  <si>
    <t>00011201000010000120</t>
  </si>
  <si>
    <t>00011300000000000000</t>
  </si>
  <si>
    <t>00011400000000000000</t>
  </si>
  <si>
    <t>00011401000000000410</t>
  </si>
  <si>
    <t>00011401040040000410</t>
  </si>
  <si>
    <t>00011600000000000000</t>
  </si>
  <si>
    <t>00011603000000000140</t>
  </si>
  <si>
    <t>00011606000010000140</t>
  </si>
  <si>
    <t>00011628000010000140</t>
  </si>
  <si>
    <t>00011630000010000140</t>
  </si>
  <si>
    <t>00011690000000000140</t>
  </si>
  <si>
    <t>00011700000000000000</t>
  </si>
  <si>
    <t>00011705000000000180</t>
  </si>
  <si>
    <t>00020000000000000000</t>
  </si>
  <si>
    <t>00020200000000000000</t>
  </si>
  <si>
    <t>00020704000040000180</t>
  </si>
  <si>
    <t>Налоги на прибыль, доходы</t>
  </si>
  <si>
    <t>Налог на доходы  физических лиц</t>
  </si>
  <si>
    <t>Налоги на имущество</t>
  </si>
  <si>
    <t>Налог на имущество физических лиц</t>
  </si>
  <si>
    <t xml:space="preserve">Земельный налог 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</si>
  <si>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</si>
  <si>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</si>
  <si>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</si>
  <si>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</si>
  <si>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</si>
  <si>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</si>
  <si>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</si>
  <si>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</si>
  <si>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</si>
  <si>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</si>
  <si>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</si>
  <si>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</si>
  <si>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</si>
  <si>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</si>
  <si>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</si>
  <si>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БЕЗВОЗМЕЗДНЫЕ ПОСТУПЛЕНИЯ</t>
  </si>
  <si>
    <t>Прочие безвозмездные поступления</t>
  </si>
  <si>
    <t>Прочие безвозмездные поступления в бюджеты городских округов</t>
  </si>
  <si>
    <t>2</t>
  </si>
  <si>
    <t>Код</t>
  </si>
  <si>
    <t>Земельный налог (по обязательствам, возникшим до 1 января 2006 года)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</si>
  <si>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</si>
  <si>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</si>
  <si>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00010904050000000110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</si>
  <si>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</si>
  <si>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00011105000000000120</t>
  </si>
  <si>
    <t>Доходы от продажи квартир, находящихся в собственности городских округов</t>
  </si>
  <si>
    <t>00011603010010000140</t>
  </si>
  <si>
    <t>00011603030010000140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</si>
  <si>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</si>
  <si>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</si>
  <si>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</si>
  <si>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Безвозмездные поступления от других бюджетов бюджетной системы Российской Федерации</t>
  </si>
  <si>
    <t>Государственная пошлина за выдачу разрешения на установку рекламной конструкции</t>
  </si>
  <si>
    <t>Единый налог на вмененный доход для отдельных видов деятельности</t>
  </si>
  <si>
    <t>00011101000000000120</t>
  </si>
  <si>
    <t>00011101040040000120</t>
  </si>
  <si>
    <t>00011402000000000000</t>
  </si>
  <si>
    <t>00010907000000000110</t>
  </si>
  <si>
    <t>Прочие налоги и сборы (по отмененным местным налогам и сборам)</t>
  </si>
  <si>
    <t>00010907010000000110</t>
  </si>
  <si>
    <t xml:space="preserve">Налог на рекламу 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</si>
  <si>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</si>
  <si>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</si>
  <si>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00010907050000000110</t>
  </si>
  <si>
    <t>Прочие местные налоги и сборы</t>
  </si>
  <si>
    <t>00011633000000000140</t>
  </si>
  <si>
    <t>00011701000000000180</t>
  </si>
  <si>
    <t>Невыясненные поступления</t>
  </si>
  <si>
    <t>_______________________</t>
  </si>
  <si>
    <t>00010807170010000110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</si>
  <si>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</si>
  <si>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</si>
  <si>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</si>
  <si>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</si>
  <si>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</si>
  <si>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00011105020000000120</t>
  </si>
  <si>
    <t>00011105024040000120</t>
  </si>
  <si>
    <t>00011109000000000120</t>
  </si>
  <si>
    <t>00011109044040000120</t>
  </si>
  <si>
    <t>00011406000000000430</t>
  </si>
  <si>
    <t>00011406010000000430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</si>
  <si>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</si>
  <si>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</si>
  <si>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</si>
  <si>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00011406020000000430</t>
  </si>
  <si>
    <t>00011406024040000430</t>
  </si>
  <si>
    <t>00011625010010000140</t>
  </si>
  <si>
    <t>00011625030010000140</t>
  </si>
  <si>
    <t>00011625050010000140</t>
  </si>
  <si>
    <t>Денежные взыскания (штрафы) за нарушение законодательства в области охраны окружающей среды</t>
  </si>
  <si>
    <t>00011625060010000140</t>
  </si>
  <si>
    <t>Денежные взыскания (штрафы) за нарушение земельного законодательства</t>
  </si>
  <si>
    <t>Иные межбюджетные трансферты</t>
  </si>
  <si>
    <t>тыс. рублей</t>
  </si>
  <si>
    <t>%</t>
  </si>
  <si>
    <t>00011625020010000140</t>
  </si>
  <si>
    <t xml:space="preserve">Государственная пошлина по делам, рассматриваемым в судах общей юрисдикции, мировыми судьями (за исключением  Верховного Суда Российской Федерации)  </t>
  </si>
  <si>
    <t>Государственная пошлина</t>
  </si>
  <si>
    <t>00021900000000000000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</si>
  <si>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</si>
  <si>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</si>
  <si>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</si>
  <si>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</si>
  <si>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</si>
  <si>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</si>
  <si>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</si>
  <si>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</si>
  <si>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</si>
  <si>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</si>
  <si>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00011105012040000120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</si>
  <si>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</si>
  <si>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</si>
  <si>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00011301000000000130</t>
  </si>
  <si>
    <t xml:space="preserve"> Доходы от оказания платных услуг (работ)</t>
  </si>
  <si>
    <t xml:space="preserve">Прочие доходы от оказания платных услуг (работ) получателями средств бюджетов городских округов  </t>
  </si>
  <si>
    <t>00011301994040000130</t>
  </si>
  <si>
    <t>Прочие доходы от  компенсации затрат бюджетов городских округов</t>
  </si>
  <si>
    <t>00011302000000000130</t>
  </si>
  <si>
    <t>00011302994040000130</t>
  </si>
  <si>
    <t>00011402040040000410</t>
  </si>
  <si>
    <t>00011402042040000410</t>
  </si>
  <si>
    <t>00011402043040000410</t>
  </si>
  <si>
    <t>00011402040040000440</t>
  </si>
  <si>
    <t>00011402042040000440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</si>
  <si>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</si>
  <si>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00011623000000000140</t>
  </si>
  <si>
    <t>Доходы от возмещения ущерба при возникновении страховых случаев</t>
  </si>
  <si>
    <t>00011625000000000140</t>
  </si>
  <si>
    <t xml:space="preserve">Денежные взыскания (штрафы) за нарушение законодательства Российской Федерации о недрах 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</si>
  <si>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</si>
  <si>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</si>
  <si>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00011632000000000140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</si>
  <si>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</si>
  <si>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</si>
  <si>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00011630013010000140</t>
  </si>
  <si>
    <t>00011630030010000140</t>
  </si>
  <si>
    <t>Прочие денежные взыскания (штрафы) за правонарушения в области дорожного движения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</si>
  <si>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</si>
  <si>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>00011625040010000140</t>
  </si>
  <si>
    <t>Денежные взыскания (штрафы) за нарушение законодательства  об экологической экспертизе</t>
  </si>
  <si>
    <t>00011643000010000140</t>
  </si>
  <si>
    <t>Денежные взыскания (штрафы) за нарушение законодательства Российской Федераци об административных правонарушениях, предусмотренные статьей 20.25 Кодекса Российской Федерации об административных правонарушениях</t>
  </si>
  <si>
    <t>00010502000020000110</t>
  </si>
  <si>
    <t>00010503000010000110</t>
  </si>
  <si>
    <t>00011105010000000120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</si>
  <si>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</si>
  <si>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</si>
  <si>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</si>
  <si>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Денежные взыскания (штрафы) 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</si>
  <si>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</si>
  <si>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Всего доходов:</t>
  </si>
  <si>
    <t>00010904052040000100</t>
  </si>
  <si>
    <t>00011635000000000140</t>
  </si>
  <si>
    <t>Суммы по искам о возмещении вреда, причиненного окружающей среде</t>
  </si>
  <si>
    <t>00011637000000000140</t>
  </si>
  <si>
    <t>00011641000010000140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</si>
  <si>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</si>
  <si>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нарушения законодательства Российской Федерации о промышленной безопасности</t>
  </si>
  <si>
    <t>00010504000020000110</t>
  </si>
  <si>
    <t>Налог, взимаемый в связи с применением патентной системы налогообложения</t>
  </si>
  <si>
    <t>00011105074040000120</t>
  </si>
  <si>
    <t>Доходы от сдачи в аренду имущества, составляющего  казну городских округов (за исключением земельных участков)</t>
  </si>
  <si>
    <t>00021800000000000180</t>
  </si>
  <si>
    <t>Доходы бюджетов бюджетной системы Российской Федерации от возврата организациями остатков субсидий прошлых лет</t>
  </si>
  <si>
    <t>00010302000010000110</t>
  </si>
  <si>
    <t xml:space="preserve">Акцизы по подакцизным товарам (продукции), производимым на территории Российской Федерации </t>
  </si>
  <si>
    <t>00011105027040000120</t>
  </si>
  <si>
    <t>00011105027000000120</t>
  </si>
  <si>
    <t>00011302064040000130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</si>
  <si>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</si>
  <si>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00011645000010000140</t>
  </si>
  <si>
    <t>Земельный налог с организаций</t>
  </si>
  <si>
    <t>00010606030000000110</t>
  </si>
  <si>
    <t>00010606040000000110</t>
  </si>
  <si>
    <t>Земельный налог с физических лиц</t>
  </si>
  <si>
    <t>00010606042040000110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</si>
  <si>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</si>
  <si>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 услуг для обеспечения государственных и муниципальных нужд</t>
  </si>
  <si>
    <t xml:space="preserve">        города Новосибирска</t>
  </si>
  <si>
    <t xml:space="preserve">        к решению Совета депутатов</t>
  </si>
  <si>
    <t xml:space="preserve">        Приложение 1</t>
  </si>
  <si>
    <t>00011105300000000120</t>
  </si>
  <si>
    <t>00011105324040000120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</si>
  <si>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</si>
  <si>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00011406300000000430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</si>
  <si>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</si>
  <si>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</si>
  <si>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</si>
  <si>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</si>
  <si>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00010300000000000000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</si>
  <si>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 в отношении земельных участков, находящихся в  собственности городских округов</t>
  </si>
  <si>
    <t xml:space="preserve">Доходы от продажи земельных участков, находящихся в государственной и муниципальной собственности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</si>
  <si>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</si>
  <si>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</si>
  <si>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</si>
  <si>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Субсидии бюджетам бюджетной системы  Российской Федерации  (межбюджетные субсидии)</t>
  </si>
  <si>
    <t>Земельный налог с организаций, обладающих земельным участком,  расположенным в границах городских округов</t>
  </si>
  <si>
    <t>00010606032040000110</t>
  </si>
  <si>
    <t>Налоги на совокупный доход</t>
  </si>
  <si>
    <t>00010500000000000000</t>
  </si>
  <si>
    <t>Налоги на товары (работы, услуги), реализуемые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</si>
  <si>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</si>
  <si>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</si>
  <si>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</si>
  <si>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бюджетной системы Российской Федерации </t>
  </si>
  <si>
    <t>00011105070000000120</t>
  </si>
  <si>
    <t>Доходы от сдачи в аренду имущества, составляющего  государственную (муниципальную) казну  (за исключением земельных участков)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</si>
  <si>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</si>
  <si>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</si>
  <si>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00011109040000000120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</si>
  <si>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</si>
  <si>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и иные суммы, взыскиваемые с лиц, виновных в совершении преступлений, и в возмещение  ущерба имуществу, зачисляемые в бюджеты городских округов</t>
  </si>
  <si>
    <t>00011623040040000140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</si>
  <si>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</si>
  <si>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 </t>
  </si>
  <si>
    <t>00011632000040000140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</si>
  <si>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 услуг для обеспечения государственных и муниципальных нужд для нужд городских округов</t>
  </si>
  <si>
    <t>00011633040040000140</t>
  </si>
  <si>
    <t>00011637030040000140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</si>
  <si>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</si>
  <si>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</si>
  <si>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00011651020020000140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</si>
  <si>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</si>
  <si>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00011701040400000180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</si>
  <si>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</si>
  <si>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</si>
  <si>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00021804000040000180</t>
  </si>
  <si>
    <t>Доходы бюджетов городских округов от возврата организациями остатков субсидий прошлых лет</t>
  </si>
  <si>
    <t>00020700000000000000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</si>
  <si>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</si>
  <si>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</si>
  <si>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</si>
  <si>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00011618000000000140</t>
  </si>
  <si>
    <t>Денежные взыскания (штрафы) за нарушение бюджетного законодательства Российской Федерации</t>
  </si>
  <si>
    <t>00020220000000000151</t>
  </si>
  <si>
    <t>00020230000000000151</t>
  </si>
  <si>
    <t>00020240000000000151</t>
  </si>
  <si>
    <t>Денежные взыскания (штрафы) за нарушение законодательства о налогах и сборах, предусмотренные статьями 116, 119.1, 119.2,  пунктами 1 и 2 статьи 120, статьями 125, 126, 126.1, 128, 129, 129.1, 129.4,  132, 133, 134, 135, 135.1, 135.2  Налогового кодекса Российской Федерации</t>
  </si>
  <si>
    <t>00021900000040000151</t>
  </si>
  <si>
    <t>00010907012040000110</t>
  </si>
  <si>
    <t>00010907032040000110</t>
  </si>
  <si>
    <t>00010907052040000110</t>
  </si>
  <si>
    <t>00011690040040000140</t>
  </si>
  <si>
    <t>00011705040040000180</t>
  </si>
  <si>
    <t>00011618040040000140</t>
  </si>
  <si>
    <t>Доходы бюджета города Новосибирска по кодам классификации доходов бюджетов за 2018 год</t>
  </si>
  <si>
    <t>Уточненный план на 2018 год, тыс. рублей</t>
  </si>
  <si>
    <t xml:space="preserve">Исполнение за 2018 год                                                                                                                                                                                 </t>
  </si>
  <si>
    <t>00011603050010000140</t>
  </si>
  <si>
    <t>Денежные взыскания (штрафы) за нарушение законодательства 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</si>
  <si>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Дененжные взыскания (штрафы) за нарушение законодательства о налогах и сборах, предусмотренные статьей 129.6 Налогового кодекса Российской Федерации  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</si>
  <si>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</si>
  <si>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</si>
  <si>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</si>
  <si>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</si>
  <si>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</si>
  <si>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</si>
  <si>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</si>
  <si>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</si>
  <si>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00010807173010000110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</si>
  <si>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</si>
  <si>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00011302060000000130</t>
  </si>
  <si>
    <t>00011302990000000130</t>
  </si>
  <si>
    <t>Прочие доходы от 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</si>
  <si>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</si>
  <si>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00010900000000000000З</t>
  </si>
  <si>
    <t>Задолженность и перерасчеты по отменным налогам, сборам и иным обязательным платежам</t>
  </si>
  <si>
    <t>00011621040040000140</t>
  </si>
  <si>
    <t xml:space="preserve">        от 19.06.2019 № 832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</si>
</sst>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"/>
    <numFmt numFmtId="187" formatCode="000000"/>
    <numFmt numFmtId="188" formatCode="[$€-2]\ ###,000_);[Red]\([$€-2]\ ###,000\)"/>
    <numFmt numFmtId="189" formatCode="0000"/>
  </numFmts>
  <fonts count="55">
    <font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i/>
      <sz val="14"/>
      <name val="Times New Roman"/>
      <family val="1"/>
    </font>
    <font>
      <i/>
      <sz val="10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6"/>
      <name val="Times New Roman CYR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 Cyr"/>
      <family val="1"/>
    </font>
    <font>
      <i/>
      <sz val="10"/>
      <name val="Times New Roman CYR"/>
      <family val="1"/>
    </font>
    <font>
      <sz val="10"/>
      <name val="Arial"/>
      <family val="2"/>
    </font>
    <font>
      <sz val="16"/>
      <name val="Times New Roman Cyr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186" fontId="0" fillId="0" borderId="0" xfId="0" applyNumberFormat="1" applyFont="1" applyAlignment="1">
      <alignment/>
    </xf>
    <xf numFmtId="186" fontId="1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 vertical="top"/>
    </xf>
    <xf numFmtId="186" fontId="0" fillId="0" borderId="0" xfId="0" applyNumberFormat="1" applyFont="1" applyFill="1" applyAlignment="1">
      <alignment vertical="top"/>
    </xf>
    <xf numFmtId="186" fontId="0" fillId="0" borderId="0" xfId="0" applyNumberFormat="1" applyFill="1" applyAlignment="1">
      <alignment vertical="top"/>
    </xf>
    <xf numFmtId="186" fontId="1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justify"/>
    </xf>
    <xf numFmtId="186" fontId="1" fillId="0" borderId="10" xfId="0" applyNumberFormat="1" applyFont="1" applyBorder="1" applyAlignment="1">
      <alignment horizontal="right" vertical="top"/>
    </xf>
    <xf numFmtId="186" fontId="6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186" fontId="2" fillId="0" borderId="10" xfId="0" applyNumberFormat="1" applyFont="1" applyBorder="1" applyAlignment="1">
      <alignment horizontal="right" vertical="top"/>
    </xf>
    <xf numFmtId="186" fontId="3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center" vertical="justify"/>
    </xf>
    <xf numFmtId="186" fontId="2" fillId="0" borderId="10" xfId="0" applyNumberFormat="1" applyFont="1" applyBorder="1" applyAlignment="1">
      <alignment vertical="top"/>
    </xf>
    <xf numFmtId="186" fontId="3" fillId="0" borderId="10" xfId="0" applyNumberFormat="1" applyFont="1" applyBorder="1" applyAlignment="1">
      <alignment vertical="top"/>
    </xf>
    <xf numFmtId="186" fontId="1" fillId="0" borderId="10" xfId="0" applyNumberFormat="1" applyFont="1" applyBorder="1" applyAlignment="1">
      <alignment vertical="top"/>
    </xf>
    <xf numFmtId="186" fontId="1" fillId="0" borderId="10" xfId="0" applyNumberFormat="1" applyFont="1" applyBorder="1" applyAlignment="1">
      <alignment/>
    </xf>
    <xf numFmtId="186" fontId="6" fillId="0" borderId="10" xfId="0" applyNumberFormat="1" applyFont="1" applyBorder="1" applyAlignment="1">
      <alignment vertical="top"/>
    </xf>
    <xf numFmtId="186" fontId="10" fillId="0" borderId="1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8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18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6" fontId="8" fillId="0" borderId="0" xfId="0" applyNumberFormat="1" applyFont="1" applyFill="1" applyAlignment="1">
      <alignment vertical="top"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186" fontId="8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9" fontId="0" fillId="0" borderId="0" xfId="59" applyFont="1" applyAlignment="1">
      <alignment/>
    </xf>
    <xf numFmtId="186" fontId="6" fillId="0" borderId="10" xfId="0" applyNumberFormat="1" applyFont="1" applyBorder="1" applyAlignment="1">
      <alignment vertical="top"/>
    </xf>
    <xf numFmtId="186" fontId="6" fillId="0" borderId="10" xfId="0" applyNumberFormat="1" applyFont="1" applyBorder="1" applyAlignment="1">
      <alignment horizontal="right" vertical="top"/>
    </xf>
    <xf numFmtId="186" fontId="1" fillId="0" borderId="10" xfId="0" applyNumberFormat="1" applyFont="1" applyBorder="1" applyAlignment="1">
      <alignment horizontal="right" vertical="top"/>
    </xf>
    <xf numFmtId="186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justify"/>
    </xf>
    <xf numFmtId="49" fontId="1" fillId="0" borderId="10" xfId="0" applyNumberFormat="1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/>
    </xf>
    <xf numFmtId="186" fontId="3" fillId="0" borderId="10" xfId="0" applyNumberFormat="1" applyFont="1" applyBorder="1" applyAlignment="1">
      <alignment horizontal="right" vertical="top"/>
    </xf>
    <xf numFmtId="186" fontId="3" fillId="0" borderId="10" xfId="0" applyNumberFormat="1" applyFont="1" applyBorder="1" applyAlignment="1">
      <alignment vertical="top"/>
    </xf>
    <xf numFmtId="186" fontId="6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54" applyNumberFormat="1" applyFont="1" applyFill="1" applyBorder="1" applyAlignment="1" applyProtection="1">
      <alignment horizontal="center" vertical="top" wrapText="1"/>
      <protection hidden="1"/>
    </xf>
    <xf numFmtId="49" fontId="1" fillId="0" borderId="10" xfId="54" applyNumberFormat="1" applyFont="1" applyFill="1" applyBorder="1" applyAlignment="1" applyProtection="1">
      <alignment horizontal="center" vertical="top" wrapText="1"/>
      <protection hidden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49" fontId="6" fillId="0" borderId="11" xfId="53" applyNumberFormat="1" applyFont="1" applyFill="1" applyBorder="1" applyAlignment="1" applyProtection="1">
      <alignment horizontal="center" vertical="top"/>
      <protection hidden="1"/>
    </xf>
    <xf numFmtId="49" fontId="1" fillId="0" borderId="10" xfId="0" applyNumberFormat="1" applyFont="1" applyBorder="1" applyAlignment="1">
      <alignment horizontal="center" vertical="top" wrapText="1"/>
    </xf>
    <xf numFmtId="49" fontId="6" fillId="0" borderId="10" xfId="54" applyNumberFormat="1" applyFont="1" applyFill="1" applyBorder="1" applyAlignment="1" applyProtection="1">
      <alignment horizontal="center" vertical="top" wrapText="1"/>
      <protection hidden="1"/>
    </xf>
    <xf numFmtId="0" fontId="6" fillId="0" borderId="11" xfId="0" applyNumberFormat="1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justify" vertical="top" wrapText="1"/>
    </xf>
    <xf numFmtId="0" fontId="0" fillId="0" borderId="12" xfId="0" applyNumberFormat="1" applyBorder="1" applyAlignment="1">
      <alignment horizontal="justify" vertical="top" wrapText="1"/>
    </xf>
    <xf numFmtId="0" fontId="0" fillId="0" borderId="13" xfId="0" applyNumberForma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49" fontId="6" fillId="0" borderId="11" xfId="0" applyNumberFormat="1" applyFont="1" applyBorder="1" applyAlignment="1">
      <alignment horizontal="justify" vertical="top" wrapText="1"/>
    </xf>
    <xf numFmtId="49" fontId="6" fillId="0" borderId="12" xfId="0" applyNumberFormat="1" applyFont="1" applyBorder="1" applyAlignment="1">
      <alignment horizontal="justify" vertical="top" wrapText="1"/>
    </xf>
    <xf numFmtId="49" fontId="6" fillId="0" borderId="13" xfId="0" applyNumberFormat="1" applyFont="1" applyBorder="1" applyAlignment="1">
      <alignment horizontal="justify" vertical="top" wrapText="1"/>
    </xf>
    <xf numFmtId="49" fontId="6" fillId="0" borderId="12" xfId="0" applyNumberFormat="1" applyFont="1" applyBorder="1" applyAlignment="1">
      <alignment horizontal="justify" vertical="top" wrapText="1"/>
    </xf>
    <xf numFmtId="49" fontId="6" fillId="0" borderId="13" xfId="0" applyNumberFormat="1" applyFont="1" applyBorder="1" applyAlignment="1">
      <alignment horizontal="justify" vertical="top" wrapText="1"/>
    </xf>
    <xf numFmtId="0" fontId="0" fillId="0" borderId="12" xfId="0" applyNumberFormat="1" applyFont="1" applyBorder="1" applyAlignment="1">
      <alignment horizontal="justify" vertical="top" wrapText="1"/>
    </xf>
    <xf numFmtId="0" fontId="0" fillId="0" borderId="13" xfId="0" applyNumberFormat="1" applyFont="1" applyBorder="1" applyAlignment="1">
      <alignment horizontal="justify" vertical="top" wrapText="1"/>
    </xf>
    <xf numFmtId="49" fontId="19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86" fontId="1" fillId="0" borderId="11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3" fillId="33" borderId="0" xfId="0" applyFont="1" applyFill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justify" wrapText="1"/>
    </xf>
    <xf numFmtId="49" fontId="8" fillId="0" borderId="10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 wrapText="1"/>
    </xf>
    <xf numFmtId="49" fontId="1" fillId="0" borderId="11" xfId="0" applyNumberFormat="1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49" fontId="8" fillId="0" borderId="14" xfId="0" applyNumberFormat="1" applyFont="1" applyBorder="1" applyAlignment="1" applyProtection="1">
      <alignment horizontal="center" vertical="top"/>
      <protection/>
    </xf>
    <xf numFmtId="49" fontId="8" fillId="0" borderId="15" xfId="0" applyNumberFormat="1" applyFont="1" applyBorder="1" applyAlignment="1" applyProtection="1">
      <alignment horizontal="center" vertical="top"/>
      <protection/>
    </xf>
    <xf numFmtId="0" fontId="8" fillId="0" borderId="16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Alignment="1">
      <alignment/>
    </xf>
    <xf numFmtId="0" fontId="6" fillId="0" borderId="12" xfId="0" applyNumberFormat="1" applyFont="1" applyBorder="1" applyAlignment="1">
      <alignment horizontal="justify" vertical="top" wrapText="1"/>
    </xf>
    <xf numFmtId="0" fontId="6" fillId="0" borderId="13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1" fillId="0" borderId="13" xfId="0" applyNumberFormat="1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justify" vertical="top" wrapText="1"/>
    </xf>
    <xf numFmtId="2" fontId="0" fillId="0" borderId="10" xfId="0" applyNumberFormat="1" applyFont="1" applyBorder="1" applyAlignment="1">
      <alignment horizontal="justify" vertical="top" wrapText="1"/>
    </xf>
    <xf numFmtId="0" fontId="6" fillId="0" borderId="10" xfId="0" applyNumberFormat="1" applyFont="1" applyBorder="1" applyAlignment="1">
      <alignment horizontal="justify" vertical="top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0" fillId="0" borderId="10" xfId="0" applyNumberFormat="1" applyBorder="1" applyAlignment="1">
      <alignment horizontal="justify" vertical="top" wrapText="1"/>
    </xf>
    <xf numFmtId="0" fontId="0" fillId="0" borderId="12" xfId="0" applyNumberFormat="1" applyFont="1" applyBorder="1" applyAlignment="1">
      <alignment horizontal="justify" vertical="top" wrapText="1"/>
    </xf>
    <xf numFmtId="0" fontId="0" fillId="0" borderId="13" xfId="0" applyNumberFormat="1" applyFont="1" applyBorder="1" applyAlignment="1">
      <alignment horizontal="justify" vertical="top" wrapText="1"/>
    </xf>
    <xf numFmtId="0" fontId="16" fillId="0" borderId="10" xfId="0" applyNumberFormat="1" applyFont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justify" vertical="top" wrapText="1"/>
    </xf>
    <xf numFmtId="0" fontId="1" fillId="0" borderId="12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7" fillId="0" borderId="12" xfId="0" applyNumberFormat="1" applyFont="1" applyBorder="1" applyAlignment="1">
      <alignment horizontal="justify" vertical="top" wrapText="1"/>
    </xf>
    <xf numFmtId="0" fontId="7" fillId="0" borderId="13" xfId="0" applyNumberFormat="1" applyFont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top" wrapText="1"/>
    </xf>
    <xf numFmtId="0" fontId="9" fillId="0" borderId="10" xfId="0" applyNumberFormat="1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1" fillId="0" borderId="13" xfId="0" applyNumberFormat="1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 vertical="top"/>
    </xf>
    <xf numFmtId="0" fontId="0" fillId="0" borderId="10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153</xdr:row>
      <xdr:rowOff>76200</xdr:rowOff>
    </xdr:from>
    <xdr:to>
      <xdr:col>3</xdr:col>
      <xdr:colOff>0</xdr:colOff>
      <xdr:row>153</xdr:row>
      <xdr:rowOff>76200</xdr:rowOff>
    </xdr:to>
    <xdr:sp>
      <xdr:nvSpPr>
        <xdr:cNvPr id="1" name="Line 1"/>
        <xdr:cNvSpPr>
          <a:spLocks/>
        </xdr:cNvSpPr>
      </xdr:nvSpPr>
      <xdr:spPr>
        <a:xfrm>
          <a:off x="4552950" y="102765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1466850</xdr:colOff>
      <xdr:row>153</xdr:row>
      <xdr:rowOff>76200</xdr:rowOff>
    </xdr:from>
    <xdr:to>
      <xdr:col>4</xdr:col>
      <xdr:colOff>0</xdr:colOff>
      <xdr:row>153</xdr:row>
      <xdr:rowOff>76200</xdr:rowOff>
    </xdr:to>
    <xdr:sp>
      <xdr:nvSpPr>
        <xdr:cNvPr id="2" name="Line 4"/>
        <xdr:cNvSpPr>
          <a:spLocks/>
        </xdr:cNvSpPr>
      </xdr:nvSpPr>
      <xdr:spPr>
        <a:xfrm>
          <a:off x="6019800" y="102765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1924050</xdr:colOff>
      <xdr:row>153</xdr:row>
      <xdr:rowOff>76200</xdr:rowOff>
    </xdr:from>
    <xdr:to>
      <xdr:col>5</xdr:col>
      <xdr:colOff>0</xdr:colOff>
      <xdr:row>153</xdr:row>
      <xdr:rowOff>76200</xdr:rowOff>
    </xdr:to>
    <xdr:sp>
      <xdr:nvSpPr>
        <xdr:cNvPr id="3" name="Line 5"/>
        <xdr:cNvSpPr>
          <a:spLocks/>
        </xdr:cNvSpPr>
      </xdr:nvSpPr>
      <xdr:spPr>
        <a:xfrm>
          <a:off x="7943850" y="102765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5"/>
  <sheetViews>
    <sheetView tabSelected="1" view="pageBreakPreview" zoomScale="80" zoomScaleSheetLayoutView="80" workbookViewId="0" topLeftCell="A1">
      <selection activeCell="F4" sqref="F4:H4"/>
    </sheetView>
  </sheetViews>
  <sheetFormatPr defaultColWidth="9.00390625" defaultRowHeight="12.75"/>
  <cols>
    <col min="1" max="1" width="31.125" style="18" customWidth="1"/>
    <col min="2" max="2" width="14.375" style="19" customWidth="1"/>
    <col min="3" max="3" width="14.25390625" style="20" customWidth="1"/>
    <col min="4" max="4" width="19.25390625" style="20" customWidth="1"/>
    <col min="5" max="5" width="25.25390625" style="20" customWidth="1"/>
    <col min="6" max="6" width="20.625" style="23" customWidth="1"/>
    <col min="7" max="7" width="21.625" style="25" customWidth="1"/>
    <col min="8" max="8" width="10.00390625" style="12" customWidth="1"/>
    <col min="9" max="16384" width="9.125" style="12" customWidth="1"/>
  </cols>
  <sheetData>
    <row r="1" spans="1:8" s="47" customFormat="1" ht="21" customHeight="1">
      <c r="A1" s="43"/>
      <c r="B1" s="44"/>
      <c r="C1" s="45"/>
      <c r="D1" s="45"/>
      <c r="E1" s="45"/>
      <c r="F1" s="102" t="s">
        <v>202</v>
      </c>
      <c r="G1" s="103"/>
      <c r="H1" s="103"/>
    </row>
    <row r="2" spans="1:8" s="47" customFormat="1" ht="19.5" customHeight="1">
      <c r="A2" s="43"/>
      <c r="B2" s="44"/>
      <c r="C2" s="45"/>
      <c r="D2" s="45"/>
      <c r="E2" s="45"/>
      <c r="F2" s="102" t="s">
        <v>201</v>
      </c>
      <c r="G2" s="103"/>
      <c r="H2" s="103"/>
    </row>
    <row r="3" spans="1:8" s="47" customFormat="1" ht="19.5" customHeight="1">
      <c r="A3" s="43"/>
      <c r="B3" s="44"/>
      <c r="C3" s="45"/>
      <c r="D3" s="45"/>
      <c r="E3" s="45"/>
      <c r="F3" s="102" t="s">
        <v>200</v>
      </c>
      <c r="G3" s="103"/>
      <c r="H3" s="103"/>
    </row>
    <row r="4" spans="1:8" s="47" customFormat="1" ht="20.25" customHeight="1">
      <c r="A4" s="43"/>
      <c r="B4" s="44"/>
      <c r="C4" s="45"/>
      <c r="D4" s="45"/>
      <c r="E4" s="45"/>
      <c r="F4" s="102" t="s">
        <v>290</v>
      </c>
      <c r="G4" s="103"/>
      <c r="H4" s="103"/>
    </row>
    <row r="5" spans="1:7" s="47" customFormat="1" ht="15" customHeight="1">
      <c r="A5" s="43"/>
      <c r="B5" s="44"/>
      <c r="C5" s="45"/>
      <c r="D5" s="45"/>
      <c r="E5" s="45"/>
      <c r="F5" s="46"/>
      <c r="G5" s="48"/>
    </row>
    <row r="6" spans="1:7" s="9" customFormat="1" ht="9.75" customHeight="1">
      <c r="A6" s="49"/>
      <c r="B6" s="50"/>
      <c r="C6" s="51"/>
      <c r="D6" s="51"/>
      <c r="E6" s="51"/>
      <c r="F6" s="52"/>
      <c r="G6" s="48"/>
    </row>
    <row r="7" spans="1:8" ht="19.5" customHeight="1">
      <c r="A7" s="111" t="s">
        <v>267</v>
      </c>
      <c r="B7" s="111"/>
      <c r="C7" s="111"/>
      <c r="D7" s="111"/>
      <c r="E7" s="111"/>
      <c r="F7" s="111"/>
      <c r="G7" s="111"/>
      <c r="H7" s="112"/>
    </row>
    <row r="8" spans="1:10" ht="11.25" customHeight="1">
      <c r="A8" s="5"/>
      <c r="B8" s="6"/>
      <c r="C8" s="2"/>
      <c r="D8" s="2"/>
      <c r="E8" s="2"/>
      <c r="F8" s="21"/>
      <c r="G8" s="26"/>
      <c r="H8" s="31"/>
      <c r="J8" s="54"/>
    </row>
    <row r="9" spans="1:8" ht="22.5" customHeight="1">
      <c r="A9" s="119" t="s">
        <v>60</v>
      </c>
      <c r="B9" s="121" t="s">
        <v>0</v>
      </c>
      <c r="C9" s="122"/>
      <c r="D9" s="122"/>
      <c r="E9" s="123"/>
      <c r="F9" s="90" t="s">
        <v>268</v>
      </c>
      <c r="G9" s="104" t="s">
        <v>269</v>
      </c>
      <c r="H9" s="105"/>
    </row>
    <row r="10" spans="1:8" ht="33" customHeight="1">
      <c r="A10" s="120"/>
      <c r="B10" s="124"/>
      <c r="C10" s="125"/>
      <c r="D10" s="125"/>
      <c r="E10" s="126"/>
      <c r="F10" s="91"/>
      <c r="G10" s="27" t="s">
        <v>115</v>
      </c>
      <c r="H10" s="53" t="s">
        <v>116</v>
      </c>
    </row>
    <row r="11" spans="1:8" s="9" customFormat="1" ht="16.5" customHeight="1">
      <c r="A11" s="63">
        <v>1</v>
      </c>
      <c r="B11" s="113" t="s">
        <v>59</v>
      </c>
      <c r="C11" s="114"/>
      <c r="D11" s="114"/>
      <c r="E11" s="115"/>
      <c r="F11" s="64">
        <v>3</v>
      </c>
      <c r="G11" s="34">
        <v>4</v>
      </c>
      <c r="H11" s="28">
        <v>5</v>
      </c>
    </row>
    <row r="12" spans="1:8" s="4" customFormat="1" ht="20.25" customHeight="1">
      <c r="A12" s="59" t="s">
        <v>1</v>
      </c>
      <c r="B12" s="109" t="s">
        <v>253</v>
      </c>
      <c r="C12" s="110"/>
      <c r="D12" s="110"/>
      <c r="E12" s="110"/>
      <c r="F12" s="35">
        <f>F13+F21+F29+F36+F46+F68+F70+F78+F95+F15+F135+F17</f>
        <v>23568193.900000002</v>
      </c>
      <c r="G12" s="35">
        <f>G13+G21+G29+G36+G46+G68+G70+G78+G95+G15+G135+G17</f>
        <v>22835799.5</v>
      </c>
      <c r="H12" s="32">
        <f>G12/F12*100</f>
        <v>96.89244579746943</v>
      </c>
    </row>
    <row r="13" spans="1:8" s="7" customFormat="1" ht="18.75" customHeight="1">
      <c r="A13" s="60" t="s">
        <v>2</v>
      </c>
      <c r="B13" s="88" t="s">
        <v>36</v>
      </c>
      <c r="C13" s="89"/>
      <c r="D13" s="89"/>
      <c r="E13" s="89"/>
      <c r="F13" s="36">
        <f>F14</f>
        <v>12300000</v>
      </c>
      <c r="G13" s="36">
        <f>G14</f>
        <v>12322461.4</v>
      </c>
      <c r="H13" s="33">
        <f aca="true" t="shared" si="0" ref="H13:H90">G13/F13*100</f>
        <v>100.18261300813009</v>
      </c>
    </row>
    <row r="14" spans="1:8" s="1" customFormat="1" ht="22.5" customHeight="1">
      <c r="A14" s="61" t="s">
        <v>3</v>
      </c>
      <c r="B14" s="84" t="s">
        <v>37</v>
      </c>
      <c r="C14" s="85"/>
      <c r="D14" s="85"/>
      <c r="E14" s="85"/>
      <c r="F14" s="37">
        <v>12300000</v>
      </c>
      <c r="G14" s="38">
        <v>12322461.4</v>
      </c>
      <c r="H14" s="29">
        <f t="shared" si="0"/>
        <v>100.18261300813009</v>
      </c>
    </row>
    <row r="15" spans="1:8" s="1" customFormat="1" ht="39" customHeight="1">
      <c r="A15" s="71" t="s">
        <v>211</v>
      </c>
      <c r="B15" s="106" t="s">
        <v>222</v>
      </c>
      <c r="C15" s="107"/>
      <c r="D15" s="107"/>
      <c r="E15" s="108"/>
      <c r="F15" s="68">
        <f>F16</f>
        <v>140006</v>
      </c>
      <c r="G15" s="68">
        <f>G16</f>
        <v>139521.7</v>
      </c>
      <c r="H15" s="67">
        <f t="shared" si="0"/>
        <v>99.6540862534463</v>
      </c>
    </row>
    <row r="16" spans="1:8" s="1" customFormat="1" ht="39" customHeight="1">
      <c r="A16" s="72" t="s">
        <v>186</v>
      </c>
      <c r="B16" s="116" t="s">
        <v>187</v>
      </c>
      <c r="C16" s="117"/>
      <c r="D16" s="117"/>
      <c r="E16" s="118"/>
      <c r="F16" s="58">
        <v>140006</v>
      </c>
      <c r="G16" s="58">
        <v>139521.7</v>
      </c>
      <c r="H16" s="29">
        <f>G16/F16*100</f>
        <v>99.6540862534463</v>
      </c>
    </row>
    <row r="17" spans="1:8" s="1" customFormat="1" ht="22.5" customHeight="1">
      <c r="A17" s="71" t="s">
        <v>221</v>
      </c>
      <c r="B17" s="106" t="s">
        <v>220</v>
      </c>
      <c r="C17" s="107"/>
      <c r="D17" s="107"/>
      <c r="E17" s="108"/>
      <c r="F17" s="68">
        <f>F18+F19+F20</f>
        <v>1358685.6</v>
      </c>
      <c r="G17" s="68">
        <f>G18+G19+G20</f>
        <v>1327419.4</v>
      </c>
      <c r="H17" s="29">
        <f>G17/F17*100</f>
        <v>97.69879065473278</v>
      </c>
    </row>
    <row r="18" spans="1:8" s="1" customFormat="1" ht="39.75" customHeight="1">
      <c r="A18" s="3" t="s">
        <v>164</v>
      </c>
      <c r="B18" s="116" t="s">
        <v>75</v>
      </c>
      <c r="C18" s="133"/>
      <c r="D18" s="133"/>
      <c r="E18" s="134"/>
      <c r="F18" s="37">
        <v>1198219.1</v>
      </c>
      <c r="G18" s="29">
        <v>1167716</v>
      </c>
      <c r="H18" s="29">
        <f t="shared" si="0"/>
        <v>97.45429696455346</v>
      </c>
    </row>
    <row r="19" spans="1:8" s="1" customFormat="1" ht="21.75" customHeight="1">
      <c r="A19" s="3" t="s">
        <v>165</v>
      </c>
      <c r="B19" s="116" t="s">
        <v>62</v>
      </c>
      <c r="C19" s="133"/>
      <c r="D19" s="133"/>
      <c r="E19" s="134"/>
      <c r="F19" s="37">
        <v>4433.5</v>
      </c>
      <c r="G19" s="38">
        <v>4362</v>
      </c>
      <c r="H19" s="29">
        <f t="shared" si="0"/>
        <v>98.38727867373407</v>
      </c>
    </row>
    <row r="20" spans="1:8" s="1" customFormat="1" ht="41.25" customHeight="1">
      <c r="A20" s="3" t="s">
        <v>180</v>
      </c>
      <c r="B20" s="116" t="s">
        <v>181</v>
      </c>
      <c r="C20" s="133"/>
      <c r="D20" s="133"/>
      <c r="E20" s="134"/>
      <c r="F20" s="37">
        <v>156033</v>
      </c>
      <c r="G20" s="29">
        <v>155341.4</v>
      </c>
      <c r="H20" s="29">
        <f>G20/F20*100</f>
        <v>99.55676042888363</v>
      </c>
    </row>
    <row r="21" spans="1:8" s="7" customFormat="1" ht="18.75" customHeight="1">
      <c r="A21" s="60" t="s">
        <v>4</v>
      </c>
      <c r="B21" s="88" t="s">
        <v>38</v>
      </c>
      <c r="C21" s="89"/>
      <c r="D21" s="89"/>
      <c r="E21" s="89"/>
      <c r="F21" s="36">
        <f>F22+F24</f>
        <v>3532558.2</v>
      </c>
      <c r="G21" s="36">
        <f>G22+G24</f>
        <v>3311230.4000000004</v>
      </c>
      <c r="H21" s="33">
        <f t="shared" si="0"/>
        <v>93.73463118031573</v>
      </c>
    </row>
    <row r="22" spans="1:8" s="1" customFormat="1" ht="18.75" customHeight="1">
      <c r="A22" s="61" t="s">
        <v>5</v>
      </c>
      <c r="B22" s="84" t="s">
        <v>39</v>
      </c>
      <c r="C22" s="85"/>
      <c r="D22" s="85"/>
      <c r="E22" s="85"/>
      <c r="F22" s="37">
        <f>F23</f>
        <v>479970</v>
      </c>
      <c r="G22" s="37">
        <f>G23</f>
        <v>483991.2</v>
      </c>
      <c r="H22" s="29">
        <f t="shared" si="0"/>
        <v>100.83780236264768</v>
      </c>
    </row>
    <row r="23" spans="1:8" s="8" customFormat="1" ht="62.25" customHeight="1">
      <c r="A23" s="62" t="s">
        <v>6</v>
      </c>
      <c r="B23" s="86" t="s">
        <v>63</v>
      </c>
      <c r="C23" s="87"/>
      <c r="D23" s="87"/>
      <c r="E23" s="87"/>
      <c r="F23" s="39">
        <v>479970</v>
      </c>
      <c r="G23" s="30">
        <v>483991.2</v>
      </c>
      <c r="H23" s="30">
        <f t="shared" si="0"/>
        <v>100.83780236264768</v>
      </c>
    </row>
    <row r="24" spans="1:8" s="1" customFormat="1" ht="21" customHeight="1">
      <c r="A24" s="61" t="s">
        <v>7</v>
      </c>
      <c r="B24" s="84" t="s">
        <v>40</v>
      </c>
      <c r="C24" s="85"/>
      <c r="D24" s="85"/>
      <c r="E24" s="85"/>
      <c r="F24" s="37">
        <f>F25+F27</f>
        <v>3052588.2</v>
      </c>
      <c r="G24" s="37">
        <f>G25+G27</f>
        <v>2827239.2</v>
      </c>
      <c r="H24" s="29">
        <f t="shared" si="0"/>
        <v>92.61777268221113</v>
      </c>
    </row>
    <row r="25" spans="1:8" s="1" customFormat="1" ht="24" customHeight="1">
      <c r="A25" s="3" t="s">
        <v>194</v>
      </c>
      <c r="B25" s="84" t="s">
        <v>193</v>
      </c>
      <c r="C25" s="85"/>
      <c r="D25" s="85"/>
      <c r="E25" s="85"/>
      <c r="F25" s="37">
        <f>F26</f>
        <v>2858760.2</v>
      </c>
      <c r="G25" s="37">
        <f>G26</f>
        <v>2614262.6</v>
      </c>
      <c r="H25" s="29">
        <f t="shared" si="0"/>
        <v>91.44742535592877</v>
      </c>
    </row>
    <row r="26" spans="1:8" s="8" customFormat="1" ht="43.5" customHeight="1">
      <c r="A26" s="10" t="s">
        <v>219</v>
      </c>
      <c r="B26" s="86" t="s">
        <v>218</v>
      </c>
      <c r="C26" s="87"/>
      <c r="D26" s="87"/>
      <c r="E26" s="87"/>
      <c r="F26" s="39">
        <v>2858760.2</v>
      </c>
      <c r="G26" s="30">
        <v>2614262.6</v>
      </c>
      <c r="H26" s="30">
        <f t="shared" si="0"/>
        <v>91.44742535592877</v>
      </c>
    </row>
    <row r="27" spans="1:8" s="1" customFormat="1" ht="25.5" customHeight="1">
      <c r="A27" s="3" t="s">
        <v>195</v>
      </c>
      <c r="B27" s="84" t="s">
        <v>196</v>
      </c>
      <c r="C27" s="85"/>
      <c r="D27" s="85"/>
      <c r="E27" s="85"/>
      <c r="F27" s="37">
        <f>F28</f>
        <v>193828</v>
      </c>
      <c r="G27" s="37">
        <f>G28</f>
        <v>212976.6</v>
      </c>
      <c r="H27" s="29">
        <f t="shared" si="0"/>
        <v>109.87917122397177</v>
      </c>
    </row>
    <row r="28" spans="1:8" s="8" customFormat="1" ht="39.75" customHeight="1">
      <c r="A28" s="10" t="s">
        <v>197</v>
      </c>
      <c r="B28" s="86" t="s">
        <v>198</v>
      </c>
      <c r="C28" s="87"/>
      <c r="D28" s="87"/>
      <c r="E28" s="87"/>
      <c r="F28" s="39">
        <v>193828</v>
      </c>
      <c r="G28" s="30">
        <v>212976.6</v>
      </c>
      <c r="H28" s="30">
        <f t="shared" si="0"/>
        <v>109.87917122397177</v>
      </c>
    </row>
    <row r="29" spans="1:8" s="7" customFormat="1" ht="19.5" customHeight="1">
      <c r="A29" s="11" t="s">
        <v>8</v>
      </c>
      <c r="B29" s="88" t="s">
        <v>119</v>
      </c>
      <c r="C29" s="89"/>
      <c r="D29" s="89"/>
      <c r="E29" s="89"/>
      <c r="F29" s="36">
        <f>F30+F32</f>
        <v>321784.4</v>
      </c>
      <c r="G29" s="36">
        <f>G30+G32</f>
        <v>321946.6</v>
      </c>
      <c r="H29" s="33">
        <f t="shared" si="0"/>
        <v>100.0504064211938</v>
      </c>
    </row>
    <row r="30" spans="1:8" s="1" customFormat="1" ht="39" customHeight="1">
      <c r="A30" s="3" t="s">
        <v>9</v>
      </c>
      <c r="B30" s="84" t="s">
        <v>41</v>
      </c>
      <c r="C30" s="85"/>
      <c r="D30" s="85"/>
      <c r="E30" s="85"/>
      <c r="F30" s="37">
        <f>F31</f>
        <v>297506.2</v>
      </c>
      <c r="G30" s="37">
        <f>G31</f>
        <v>297574.3</v>
      </c>
      <c r="H30" s="29">
        <f t="shared" si="0"/>
        <v>100.02289027926139</v>
      </c>
    </row>
    <row r="31" spans="1:8" s="8" customFormat="1" ht="57.75" customHeight="1">
      <c r="A31" s="10" t="s">
        <v>10</v>
      </c>
      <c r="B31" s="86" t="s">
        <v>118</v>
      </c>
      <c r="C31" s="87"/>
      <c r="D31" s="87"/>
      <c r="E31" s="87"/>
      <c r="F31" s="39">
        <v>297506.2</v>
      </c>
      <c r="G31" s="30">
        <v>297574.3</v>
      </c>
      <c r="H31" s="30">
        <f t="shared" si="0"/>
        <v>100.02289027926139</v>
      </c>
    </row>
    <row r="32" spans="1:8" s="1" customFormat="1" ht="43.5" customHeight="1">
      <c r="A32" s="3" t="s">
        <v>11</v>
      </c>
      <c r="B32" s="84" t="s">
        <v>42</v>
      </c>
      <c r="C32" s="85"/>
      <c r="D32" s="85"/>
      <c r="E32" s="85"/>
      <c r="F32" s="37">
        <f>F34+F33</f>
        <v>24278.2</v>
      </c>
      <c r="G32" s="37">
        <f>G34+G33</f>
        <v>24372.3</v>
      </c>
      <c r="H32" s="29">
        <f t="shared" si="0"/>
        <v>100.3875905133</v>
      </c>
    </row>
    <row r="33" spans="1:8" s="8" customFormat="1" ht="39" customHeight="1">
      <c r="A33" s="10" t="s">
        <v>12</v>
      </c>
      <c r="B33" s="86" t="s">
        <v>74</v>
      </c>
      <c r="C33" s="87"/>
      <c r="D33" s="87"/>
      <c r="E33" s="87"/>
      <c r="F33" s="39">
        <v>21800</v>
      </c>
      <c r="G33" s="30">
        <v>21882.7</v>
      </c>
      <c r="H33" s="30">
        <f t="shared" si="0"/>
        <v>100.37935779816513</v>
      </c>
    </row>
    <row r="34" spans="1:8" s="8" customFormat="1" ht="78.75" customHeight="1">
      <c r="A34" s="10" t="s">
        <v>91</v>
      </c>
      <c r="B34" s="92" t="s">
        <v>92</v>
      </c>
      <c r="C34" s="93"/>
      <c r="D34" s="93"/>
      <c r="E34" s="94"/>
      <c r="F34" s="39">
        <f>F35</f>
        <v>2478.2</v>
      </c>
      <c r="G34" s="39">
        <f>G35</f>
        <v>2489.6</v>
      </c>
      <c r="H34" s="30">
        <f>G34/F34*100</f>
        <v>100.46001129852313</v>
      </c>
    </row>
    <row r="35" spans="1:8" s="8" customFormat="1" ht="117.75" customHeight="1">
      <c r="A35" s="10" t="s">
        <v>281</v>
      </c>
      <c r="B35" s="92" t="s">
        <v>282</v>
      </c>
      <c r="C35" s="93"/>
      <c r="D35" s="93"/>
      <c r="E35" s="94"/>
      <c r="F35" s="39">
        <v>2478.2</v>
      </c>
      <c r="G35" s="30">
        <v>2489.6</v>
      </c>
      <c r="H35" s="30">
        <f>G35/F35*100</f>
        <v>100.46001129852313</v>
      </c>
    </row>
    <row r="36" spans="1:8" s="66" customFormat="1" ht="41.25" customHeight="1">
      <c r="A36" s="11" t="s">
        <v>287</v>
      </c>
      <c r="B36" s="106" t="s">
        <v>288</v>
      </c>
      <c r="C36" s="107"/>
      <c r="D36" s="107"/>
      <c r="E36" s="108"/>
      <c r="F36" s="36"/>
      <c r="G36" s="33">
        <v>106.8</v>
      </c>
      <c r="H36" s="33"/>
    </row>
    <row r="37" spans="1:8" s="8" customFormat="1" ht="38.25" customHeight="1">
      <c r="A37" s="3" t="s">
        <v>64</v>
      </c>
      <c r="B37" s="84" t="s">
        <v>61</v>
      </c>
      <c r="C37" s="127"/>
      <c r="D37" s="127"/>
      <c r="E37" s="127"/>
      <c r="F37" s="37"/>
      <c r="G37" s="37">
        <f>G38</f>
        <v>15.9</v>
      </c>
      <c r="H37" s="30"/>
    </row>
    <row r="38" spans="1:8" s="8" customFormat="1" ht="42.75" customHeight="1">
      <c r="A38" s="10" t="s">
        <v>173</v>
      </c>
      <c r="B38" s="86" t="s">
        <v>65</v>
      </c>
      <c r="C38" s="87"/>
      <c r="D38" s="87"/>
      <c r="E38" s="87"/>
      <c r="F38" s="39"/>
      <c r="G38" s="30">
        <v>15.9</v>
      </c>
      <c r="H38" s="30"/>
    </row>
    <row r="39" spans="1:8" s="1" customFormat="1" ht="39.75" customHeight="1">
      <c r="A39" s="3" t="s">
        <v>79</v>
      </c>
      <c r="B39" s="135" t="s">
        <v>80</v>
      </c>
      <c r="C39" s="136"/>
      <c r="D39" s="136"/>
      <c r="E39" s="136"/>
      <c r="F39" s="37"/>
      <c r="G39" s="37">
        <f>G40+G42+G44</f>
        <v>90.9</v>
      </c>
      <c r="H39" s="57"/>
    </row>
    <row r="40" spans="1:8" s="8" customFormat="1" ht="18.75" customHeight="1">
      <c r="A40" s="10" t="s">
        <v>81</v>
      </c>
      <c r="B40" s="132" t="s">
        <v>82</v>
      </c>
      <c r="C40" s="85"/>
      <c r="D40" s="85"/>
      <c r="E40" s="85"/>
      <c r="F40" s="39"/>
      <c r="G40" s="30">
        <f>G41</f>
        <v>27.3</v>
      </c>
      <c r="H40" s="30"/>
    </row>
    <row r="41" spans="1:8" s="8" customFormat="1" ht="38.25" customHeight="1">
      <c r="A41" s="10" t="s">
        <v>261</v>
      </c>
      <c r="B41" s="132" t="s">
        <v>273</v>
      </c>
      <c r="C41" s="85"/>
      <c r="D41" s="85"/>
      <c r="E41" s="85"/>
      <c r="F41" s="39"/>
      <c r="G41" s="30">
        <v>27.3</v>
      </c>
      <c r="H41" s="30"/>
    </row>
    <row r="42" spans="1:8" s="8" customFormat="1" ht="58.5" customHeight="1">
      <c r="A42" s="10" t="s">
        <v>83</v>
      </c>
      <c r="B42" s="132" t="s">
        <v>84</v>
      </c>
      <c r="C42" s="85"/>
      <c r="D42" s="85"/>
      <c r="E42" s="85"/>
      <c r="F42" s="39"/>
      <c r="G42" s="30">
        <f>G43</f>
        <v>6.3</v>
      </c>
      <c r="H42" s="30"/>
    </row>
    <row r="43" spans="1:8" s="8" customFormat="1" ht="78" customHeight="1">
      <c r="A43" s="10" t="s">
        <v>262</v>
      </c>
      <c r="B43" s="132" t="s">
        <v>274</v>
      </c>
      <c r="C43" s="85"/>
      <c r="D43" s="85"/>
      <c r="E43" s="85"/>
      <c r="F43" s="39"/>
      <c r="G43" s="30">
        <v>6.3</v>
      </c>
      <c r="H43" s="30"/>
    </row>
    <row r="44" spans="1:8" s="8" customFormat="1" ht="23.25" customHeight="1">
      <c r="A44" s="10" t="s">
        <v>85</v>
      </c>
      <c r="B44" s="132" t="s">
        <v>86</v>
      </c>
      <c r="C44" s="85"/>
      <c r="D44" s="85"/>
      <c r="E44" s="85"/>
      <c r="F44" s="39"/>
      <c r="G44" s="30">
        <f>G45</f>
        <v>57.3</v>
      </c>
      <c r="H44" s="30"/>
    </row>
    <row r="45" spans="1:8" s="8" customFormat="1" ht="41.25" customHeight="1">
      <c r="A45" s="10" t="s">
        <v>263</v>
      </c>
      <c r="B45" s="132" t="s">
        <v>275</v>
      </c>
      <c r="C45" s="85"/>
      <c r="D45" s="85"/>
      <c r="E45" s="85"/>
      <c r="F45" s="39"/>
      <c r="G45" s="30">
        <v>57.3</v>
      </c>
      <c r="H45" s="30"/>
    </row>
    <row r="46" spans="1:8" s="8" customFormat="1" ht="39.75" customHeight="1">
      <c r="A46" s="11" t="s">
        <v>13</v>
      </c>
      <c r="B46" s="88" t="s">
        <v>43</v>
      </c>
      <c r="C46" s="89"/>
      <c r="D46" s="89"/>
      <c r="E46" s="89"/>
      <c r="F46" s="33">
        <f>F49+F60+F63+F65+F47</f>
        <v>3187588.8000000003</v>
      </c>
      <c r="G46" s="33">
        <f>G49+G60+G63+G65+G47</f>
        <v>2807792.7</v>
      </c>
      <c r="H46" s="33">
        <f t="shared" si="0"/>
        <v>88.08516016871437</v>
      </c>
    </row>
    <row r="47" spans="1:8" s="8" customFormat="1" ht="94.5" customHeight="1">
      <c r="A47" s="3" t="s">
        <v>76</v>
      </c>
      <c r="B47" s="84" t="s">
        <v>93</v>
      </c>
      <c r="C47" s="127"/>
      <c r="D47" s="127"/>
      <c r="E47" s="127"/>
      <c r="F47" s="37">
        <f>F48</f>
        <v>1412</v>
      </c>
      <c r="G47" s="37">
        <f>G48</f>
        <v>1412.7</v>
      </c>
      <c r="H47" s="29">
        <f t="shared" si="0"/>
        <v>100.04957507082153</v>
      </c>
    </row>
    <row r="48" spans="1:8" s="7" customFormat="1" ht="78" customHeight="1">
      <c r="A48" s="10" t="s">
        <v>77</v>
      </c>
      <c r="B48" s="86" t="s">
        <v>94</v>
      </c>
      <c r="C48" s="87"/>
      <c r="D48" s="87"/>
      <c r="E48" s="87"/>
      <c r="F48" s="39">
        <v>1412</v>
      </c>
      <c r="G48" s="30">
        <v>1412.7</v>
      </c>
      <c r="H48" s="29">
        <f t="shared" si="0"/>
        <v>100.04957507082153</v>
      </c>
    </row>
    <row r="49" spans="1:8" s="1" customFormat="1" ht="114.75" customHeight="1">
      <c r="A49" s="3" t="s">
        <v>66</v>
      </c>
      <c r="B49" s="139" t="s">
        <v>121</v>
      </c>
      <c r="C49" s="140"/>
      <c r="D49" s="140"/>
      <c r="E49" s="140"/>
      <c r="F49" s="37">
        <f>F50+F52+F54+F57+F58</f>
        <v>2974541.2</v>
      </c>
      <c r="G49" s="37">
        <f>G50+G52+G54+G57+G58</f>
        <v>2592843</v>
      </c>
      <c r="H49" s="29">
        <f t="shared" si="0"/>
        <v>87.16782944542842</v>
      </c>
    </row>
    <row r="50" spans="1:8" s="1" customFormat="1" ht="78" customHeight="1">
      <c r="A50" s="10" t="s">
        <v>166</v>
      </c>
      <c r="B50" s="84" t="s">
        <v>95</v>
      </c>
      <c r="C50" s="85"/>
      <c r="D50" s="85"/>
      <c r="E50" s="85"/>
      <c r="F50" s="37">
        <f>F51</f>
        <v>2633850</v>
      </c>
      <c r="G50" s="37">
        <f>G51</f>
        <v>2250867.2</v>
      </c>
      <c r="H50" s="29">
        <f t="shared" si="0"/>
        <v>85.45920230840785</v>
      </c>
    </row>
    <row r="51" spans="1:10" s="8" customFormat="1" ht="115.5" customHeight="1">
      <c r="A51" s="10" t="s">
        <v>131</v>
      </c>
      <c r="B51" s="137" t="s">
        <v>96</v>
      </c>
      <c r="C51" s="138"/>
      <c r="D51" s="138"/>
      <c r="E51" s="138"/>
      <c r="F51" s="55">
        <v>2633850</v>
      </c>
      <c r="G51" s="55">
        <v>2250867.2</v>
      </c>
      <c r="H51" s="30">
        <f t="shared" si="0"/>
        <v>85.45920230840785</v>
      </c>
      <c r="J51" s="1"/>
    </row>
    <row r="52" spans="1:8" s="8" customFormat="1" ht="101.25" customHeight="1">
      <c r="A52" s="3" t="s">
        <v>97</v>
      </c>
      <c r="B52" s="139" t="s">
        <v>132</v>
      </c>
      <c r="C52" s="140"/>
      <c r="D52" s="140"/>
      <c r="E52" s="140"/>
      <c r="F52" s="37">
        <f>F53</f>
        <v>79600</v>
      </c>
      <c r="G52" s="37">
        <f>G53</f>
        <v>79612.5</v>
      </c>
      <c r="H52" s="57">
        <f t="shared" si="0"/>
        <v>100.01570351758795</v>
      </c>
    </row>
    <row r="53" spans="1:8" s="8" customFormat="1" ht="100.5" customHeight="1">
      <c r="A53" s="10" t="s">
        <v>98</v>
      </c>
      <c r="B53" s="137" t="s">
        <v>133</v>
      </c>
      <c r="C53" s="138"/>
      <c r="D53" s="138"/>
      <c r="E53" s="138"/>
      <c r="F53" s="39">
        <v>79600</v>
      </c>
      <c r="G53" s="30">
        <v>79612.5</v>
      </c>
      <c r="H53" s="30">
        <f t="shared" si="0"/>
        <v>100.01570351758795</v>
      </c>
    </row>
    <row r="54" spans="1:8" s="8" customFormat="1" ht="57.75" customHeight="1">
      <c r="A54" s="3" t="s">
        <v>189</v>
      </c>
      <c r="B54" s="81" t="s">
        <v>229</v>
      </c>
      <c r="C54" s="145"/>
      <c r="D54" s="145"/>
      <c r="E54" s="146"/>
      <c r="F54" s="37">
        <f>F55</f>
        <v>27400</v>
      </c>
      <c r="G54" s="29">
        <f>G55</f>
        <v>27449.8</v>
      </c>
      <c r="H54" s="30">
        <f t="shared" si="0"/>
        <v>100.18175182481752</v>
      </c>
    </row>
    <row r="55" spans="1:8" s="8" customFormat="1" ht="82.5" customHeight="1">
      <c r="A55" s="10" t="s">
        <v>188</v>
      </c>
      <c r="B55" s="78" t="s">
        <v>230</v>
      </c>
      <c r="C55" s="93"/>
      <c r="D55" s="93"/>
      <c r="E55" s="94"/>
      <c r="F55" s="39">
        <v>27400</v>
      </c>
      <c r="G55" s="30">
        <v>27449.8</v>
      </c>
      <c r="H55" s="30">
        <f t="shared" si="0"/>
        <v>100.18175182481752</v>
      </c>
    </row>
    <row r="56" spans="1:8" s="1" customFormat="1" ht="117.75" customHeight="1">
      <c r="A56" s="3" t="s">
        <v>14</v>
      </c>
      <c r="B56" s="149" t="s">
        <v>122</v>
      </c>
      <c r="C56" s="150"/>
      <c r="D56" s="150"/>
      <c r="E56" s="150"/>
      <c r="F56" s="37">
        <f>F57</f>
        <v>45791.2</v>
      </c>
      <c r="G56" s="37">
        <f>G57</f>
        <v>46965.5</v>
      </c>
      <c r="H56" s="29">
        <f t="shared" si="0"/>
        <v>102.56446653505478</v>
      </c>
    </row>
    <row r="57" spans="1:8" s="8" customFormat="1" ht="97.5" customHeight="1">
      <c r="A57" s="10" t="s">
        <v>15</v>
      </c>
      <c r="B57" s="86" t="s">
        <v>167</v>
      </c>
      <c r="C57" s="87"/>
      <c r="D57" s="87"/>
      <c r="E57" s="87"/>
      <c r="F57" s="39">
        <v>45791.2</v>
      </c>
      <c r="G57" s="30">
        <v>46965.5</v>
      </c>
      <c r="H57" s="30">
        <f t="shared" si="0"/>
        <v>102.56446653505478</v>
      </c>
    </row>
    <row r="58" spans="1:8" s="8" customFormat="1" ht="56.25" customHeight="1">
      <c r="A58" s="10" t="s">
        <v>227</v>
      </c>
      <c r="B58" s="143" t="s">
        <v>228</v>
      </c>
      <c r="C58" s="144"/>
      <c r="D58" s="144"/>
      <c r="E58" s="144"/>
      <c r="F58" s="39">
        <f>F59</f>
        <v>187900</v>
      </c>
      <c r="G58" s="39">
        <f>G59</f>
        <v>187948</v>
      </c>
      <c r="H58" s="30">
        <f>G58/F58*100</f>
        <v>100.02554550292709</v>
      </c>
    </row>
    <row r="59" spans="1:8" s="8" customFormat="1" ht="44.25" customHeight="1">
      <c r="A59" s="10" t="s">
        <v>182</v>
      </c>
      <c r="B59" s="143" t="s">
        <v>183</v>
      </c>
      <c r="C59" s="144"/>
      <c r="D59" s="144"/>
      <c r="E59" s="144"/>
      <c r="F59" s="39">
        <v>187900</v>
      </c>
      <c r="G59" s="39">
        <v>187948</v>
      </c>
      <c r="H59" s="30">
        <f>G59/F59*100</f>
        <v>100.02554550292709</v>
      </c>
    </row>
    <row r="60" spans="1:8" s="8" customFormat="1" ht="56.25" customHeight="1">
      <c r="A60" s="10" t="s">
        <v>203</v>
      </c>
      <c r="B60" s="92" t="s">
        <v>205</v>
      </c>
      <c r="C60" s="98"/>
      <c r="D60" s="98"/>
      <c r="E60" s="99"/>
      <c r="F60" s="39">
        <f>F61</f>
        <v>267</v>
      </c>
      <c r="G60" s="39">
        <f>G61</f>
        <v>267.3</v>
      </c>
      <c r="H60" s="30">
        <f>G60/F60*100</f>
        <v>100.11235955056179</v>
      </c>
    </row>
    <row r="61" spans="1:8" s="8" customFormat="1" ht="116.25" customHeight="1">
      <c r="A61" s="10" t="s">
        <v>204</v>
      </c>
      <c r="B61" s="92" t="s">
        <v>212</v>
      </c>
      <c r="C61" s="98"/>
      <c r="D61" s="98"/>
      <c r="E61" s="99"/>
      <c r="F61" s="39">
        <v>267</v>
      </c>
      <c r="G61" s="30">
        <v>267.3</v>
      </c>
      <c r="H61" s="30">
        <f>G61/F61*100</f>
        <v>100.11235955056179</v>
      </c>
    </row>
    <row r="62" spans="1:8" s="1" customFormat="1" ht="42.75" customHeight="1">
      <c r="A62" s="3" t="s">
        <v>16</v>
      </c>
      <c r="B62" s="84" t="s">
        <v>44</v>
      </c>
      <c r="C62" s="85"/>
      <c r="D62" s="85"/>
      <c r="E62" s="85"/>
      <c r="F62" s="37">
        <f>F63</f>
        <v>11208.6</v>
      </c>
      <c r="G62" s="29">
        <f>G63</f>
        <v>12313.7</v>
      </c>
      <c r="H62" s="29">
        <f t="shared" si="0"/>
        <v>109.85939367985299</v>
      </c>
    </row>
    <row r="63" spans="1:8" s="1" customFormat="1" ht="57" customHeight="1">
      <c r="A63" s="3" t="s">
        <v>17</v>
      </c>
      <c r="B63" s="84" t="s">
        <v>45</v>
      </c>
      <c r="C63" s="85"/>
      <c r="D63" s="85"/>
      <c r="E63" s="85"/>
      <c r="F63" s="37">
        <f>F64</f>
        <v>11208.6</v>
      </c>
      <c r="G63" s="37">
        <f>G64</f>
        <v>12313.7</v>
      </c>
      <c r="H63" s="29">
        <f t="shared" si="0"/>
        <v>109.85939367985299</v>
      </c>
    </row>
    <row r="64" spans="1:8" s="8" customFormat="1" ht="76.5" customHeight="1">
      <c r="A64" s="10" t="s">
        <v>18</v>
      </c>
      <c r="B64" s="86" t="s">
        <v>46</v>
      </c>
      <c r="C64" s="87"/>
      <c r="D64" s="87"/>
      <c r="E64" s="87"/>
      <c r="F64" s="39">
        <v>11208.6</v>
      </c>
      <c r="G64" s="30">
        <v>12313.7</v>
      </c>
      <c r="H64" s="30">
        <f t="shared" si="0"/>
        <v>109.85939367985299</v>
      </c>
    </row>
    <row r="65" spans="1:8" s="1" customFormat="1" ht="114.75" customHeight="1">
      <c r="A65" s="3" t="s">
        <v>99</v>
      </c>
      <c r="B65" s="139" t="s">
        <v>123</v>
      </c>
      <c r="C65" s="140"/>
      <c r="D65" s="140"/>
      <c r="E65" s="140"/>
      <c r="F65" s="37">
        <f>F67</f>
        <v>200160</v>
      </c>
      <c r="G65" s="37">
        <f>G67</f>
        <v>200956</v>
      </c>
      <c r="H65" s="29">
        <f t="shared" si="0"/>
        <v>100.39768185451638</v>
      </c>
    </row>
    <row r="66" spans="1:8" s="1" customFormat="1" ht="114.75" customHeight="1">
      <c r="A66" s="3" t="s">
        <v>231</v>
      </c>
      <c r="B66" s="92" t="s">
        <v>232</v>
      </c>
      <c r="C66" s="98"/>
      <c r="D66" s="98"/>
      <c r="E66" s="99"/>
      <c r="F66" s="37">
        <f>F67</f>
        <v>200160</v>
      </c>
      <c r="G66" s="37">
        <f>G67</f>
        <v>200956</v>
      </c>
      <c r="H66" s="29">
        <v>95</v>
      </c>
    </row>
    <row r="67" spans="1:8" s="8" customFormat="1" ht="117" customHeight="1">
      <c r="A67" s="10" t="s">
        <v>100</v>
      </c>
      <c r="B67" s="92" t="s">
        <v>124</v>
      </c>
      <c r="C67" s="98"/>
      <c r="D67" s="98"/>
      <c r="E67" s="99"/>
      <c r="F67" s="39">
        <v>200160</v>
      </c>
      <c r="G67" s="30">
        <v>200956</v>
      </c>
      <c r="H67" s="30">
        <f t="shared" si="0"/>
        <v>100.39768185451638</v>
      </c>
    </row>
    <row r="68" spans="1:8" s="7" customFormat="1" ht="18.75" customHeight="1">
      <c r="A68" s="11" t="s">
        <v>19</v>
      </c>
      <c r="B68" s="88" t="s">
        <v>47</v>
      </c>
      <c r="C68" s="89"/>
      <c r="D68" s="89"/>
      <c r="E68" s="89"/>
      <c r="F68" s="36">
        <f>F69</f>
        <v>25103.5</v>
      </c>
      <c r="G68" s="36">
        <f>G69</f>
        <v>25099.8</v>
      </c>
      <c r="H68" s="33">
        <f t="shared" si="0"/>
        <v>99.98526101937976</v>
      </c>
    </row>
    <row r="69" spans="1:8" s="1" customFormat="1" ht="18.75">
      <c r="A69" s="3" t="s">
        <v>20</v>
      </c>
      <c r="B69" s="84" t="s">
        <v>48</v>
      </c>
      <c r="C69" s="85"/>
      <c r="D69" s="85"/>
      <c r="E69" s="85"/>
      <c r="F69" s="37">
        <v>25103.5</v>
      </c>
      <c r="G69" s="29">
        <v>25099.8</v>
      </c>
      <c r="H69" s="29">
        <f t="shared" si="0"/>
        <v>99.98526101937976</v>
      </c>
    </row>
    <row r="70" spans="1:8" s="1" customFormat="1" ht="38.25" customHeight="1">
      <c r="A70" s="11" t="s">
        <v>21</v>
      </c>
      <c r="B70" s="88" t="s">
        <v>168</v>
      </c>
      <c r="C70" s="89"/>
      <c r="D70" s="89"/>
      <c r="E70" s="89"/>
      <c r="F70" s="36">
        <f>F71+F73</f>
        <v>1312305.7999999998</v>
      </c>
      <c r="G70" s="36">
        <f>G71+G73</f>
        <v>1194396.8</v>
      </c>
      <c r="H70" s="33">
        <f t="shared" si="0"/>
        <v>91.01512772404116</v>
      </c>
    </row>
    <row r="71" spans="1:8" s="9" customFormat="1" ht="18.75" customHeight="1">
      <c r="A71" s="3" t="s">
        <v>134</v>
      </c>
      <c r="B71" s="84" t="s">
        <v>135</v>
      </c>
      <c r="C71" s="85"/>
      <c r="D71" s="85"/>
      <c r="E71" s="85"/>
      <c r="F71" s="37">
        <f>F72</f>
        <v>1216542.9</v>
      </c>
      <c r="G71" s="37">
        <f>G72</f>
        <v>1100528.7</v>
      </c>
      <c r="H71" s="29">
        <f t="shared" si="0"/>
        <v>90.46361620293045</v>
      </c>
    </row>
    <row r="72" spans="1:8" s="7" customFormat="1" ht="18.75">
      <c r="A72" s="10" t="s">
        <v>137</v>
      </c>
      <c r="B72" s="86" t="s">
        <v>136</v>
      </c>
      <c r="C72" s="87"/>
      <c r="D72" s="87"/>
      <c r="E72" s="87"/>
      <c r="F72" s="39">
        <v>1216542.9</v>
      </c>
      <c r="G72" s="30">
        <v>1100528.7</v>
      </c>
      <c r="H72" s="30">
        <f t="shared" si="0"/>
        <v>90.46361620293045</v>
      </c>
    </row>
    <row r="73" spans="1:8" s="9" customFormat="1" ht="18.75">
      <c r="A73" s="3" t="s">
        <v>139</v>
      </c>
      <c r="B73" s="84" t="s">
        <v>169</v>
      </c>
      <c r="C73" s="85"/>
      <c r="D73" s="85"/>
      <c r="E73" s="85"/>
      <c r="F73" s="37">
        <f>F74+F76</f>
        <v>95762.9</v>
      </c>
      <c r="G73" s="37">
        <f>G74+G76</f>
        <v>93868.09999999999</v>
      </c>
      <c r="H73" s="29">
        <f>G73/F73*100</f>
        <v>98.02136317926879</v>
      </c>
    </row>
    <row r="74" spans="1:8" s="9" customFormat="1" ht="44.25" customHeight="1">
      <c r="A74" s="72" t="s">
        <v>283</v>
      </c>
      <c r="B74" s="151" t="s">
        <v>286</v>
      </c>
      <c r="C74" s="152"/>
      <c r="D74" s="152"/>
      <c r="E74" s="153"/>
      <c r="F74" s="58">
        <f>F75</f>
        <v>29032.2</v>
      </c>
      <c r="G74" s="58">
        <f>G75</f>
        <v>28051.7</v>
      </c>
      <c r="H74" s="57">
        <f>G74/F74*100</f>
        <v>96.62271546765315</v>
      </c>
    </row>
    <row r="75" spans="1:8" s="9" customFormat="1" ht="61.5" customHeight="1">
      <c r="A75" s="77" t="s">
        <v>190</v>
      </c>
      <c r="B75" s="92" t="s">
        <v>191</v>
      </c>
      <c r="C75" s="98"/>
      <c r="D75" s="98"/>
      <c r="E75" s="99"/>
      <c r="F75" s="39">
        <v>29032.2</v>
      </c>
      <c r="G75" s="39">
        <v>28051.7</v>
      </c>
      <c r="H75" s="56">
        <f>G75/F75*100</f>
        <v>96.62271546765315</v>
      </c>
    </row>
    <row r="76" spans="1:8" s="7" customFormat="1" ht="24" customHeight="1">
      <c r="A76" s="3" t="s">
        <v>284</v>
      </c>
      <c r="B76" s="84" t="s">
        <v>285</v>
      </c>
      <c r="C76" s="154"/>
      <c r="D76" s="154"/>
      <c r="E76" s="154"/>
      <c r="F76" s="37">
        <f>F77</f>
        <v>66730.7</v>
      </c>
      <c r="G76" s="29">
        <f>G77</f>
        <v>65816.4</v>
      </c>
      <c r="H76" s="29">
        <f>G76/F76*100</f>
        <v>98.62986601369384</v>
      </c>
    </row>
    <row r="77" spans="1:8" s="7" customFormat="1" ht="41.25" customHeight="1">
      <c r="A77" s="10" t="s">
        <v>140</v>
      </c>
      <c r="B77" s="86" t="s">
        <v>138</v>
      </c>
      <c r="C77" s="87"/>
      <c r="D77" s="87"/>
      <c r="E77" s="87"/>
      <c r="F77" s="39">
        <v>66730.7</v>
      </c>
      <c r="G77" s="30">
        <v>65816.4</v>
      </c>
      <c r="H77" s="30">
        <f>G77/F77*100</f>
        <v>98.62986601369384</v>
      </c>
    </row>
    <row r="78" spans="1:8" s="1" customFormat="1" ht="39.75" customHeight="1">
      <c r="A78" s="11" t="s">
        <v>22</v>
      </c>
      <c r="B78" s="88" t="s">
        <v>49</v>
      </c>
      <c r="C78" s="89"/>
      <c r="D78" s="89"/>
      <c r="E78" s="89"/>
      <c r="F78" s="36">
        <f>F81+F79+F87+F93</f>
        <v>716573</v>
      </c>
      <c r="G78" s="36">
        <f>G81+G79+G87+G93</f>
        <v>717938.7999999999</v>
      </c>
      <c r="H78" s="33">
        <f t="shared" si="0"/>
        <v>100.19060165537914</v>
      </c>
    </row>
    <row r="79" spans="1:8" s="8" customFormat="1" ht="18.75" customHeight="1">
      <c r="A79" s="3" t="s">
        <v>23</v>
      </c>
      <c r="B79" s="84" t="s">
        <v>50</v>
      </c>
      <c r="C79" s="85"/>
      <c r="D79" s="85"/>
      <c r="E79" s="85"/>
      <c r="F79" s="37">
        <f>F80</f>
        <v>2468</v>
      </c>
      <c r="G79" s="37">
        <f>G80</f>
        <v>3231</v>
      </c>
      <c r="H79" s="29">
        <f t="shared" si="0"/>
        <v>130.9157212317666</v>
      </c>
    </row>
    <row r="80" spans="1:8" s="7" customFormat="1" ht="36.75" customHeight="1">
      <c r="A80" s="10" t="s">
        <v>24</v>
      </c>
      <c r="B80" s="86" t="s">
        <v>67</v>
      </c>
      <c r="C80" s="87"/>
      <c r="D80" s="87"/>
      <c r="E80" s="87"/>
      <c r="F80" s="39">
        <v>2468</v>
      </c>
      <c r="G80" s="30">
        <v>3231</v>
      </c>
      <c r="H80" s="30">
        <f t="shared" si="0"/>
        <v>130.9157212317666</v>
      </c>
    </row>
    <row r="81" spans="1:8" s="1" customFormat="1" ht="99" customHeight="1">
      <c r="A81" s="3" t="s">
        <v>78</v>
      </c>
      <c r="B81" s="84" t="s">
        <v>223</v>
      </c>
      <c r="C81" s="85"/>
      <c r="D81" s="85"/>
      <c r="E81" s="85"/>
      <c r="F81" s="37">
        <f>F82+F85</f>
        <v>280945</v>
      </c>
      <c r="G81" s="37">
        <f>G82+G85</f>
        <v>281294.8</v>
      </c>
      <c r="H81" s="29">
        <f t="shared" si="0"/>
        <v>100.124508355728</v>
      </c>
    </row>
    <row r="82" spans="1:8" s="1" customFormat="1" ht="113.25" customHeight="1">
      <c r="A82" s="3" t="s">
        <v>141</v>
      </c>
      <c r="B82" s="81" t="s">
        <v>224</v>
      </c>
      <c r="C82" s="82"/>
      <c r="D82" s="82"/>
      <c r="E82" s="83"/>
      <c r="F82" s="37">
        <f>F83+F84</f>
        <v>280467.7</v>
      </c>
      <c r="G82" s="37">
        <f>G83+G84</f>
        <v>280725.3</v>
      </c>
      <c r="H82" s="29">
        <f>G82/F82*100</f>
        <v>100.09184658340335</v>
      </c>
    </row>
    <row r="83" spans="1:8" s="8" customFormat="1" ht="113.25" customHeight="1">
      <c r="A83" s="3" t="s">
        <v>142</v>
      </c>
      <c r="B83" s="78" t="s">
        <v>125</v>
      </c>
      <c r="C83" s="130"/>
      <c r="D83" s="130"/>
      <c r="E83" s="131"/>
      <c r="F83" s="39">
        <v>177.7</v>
      </c>
      <c r="G83" s="30">
        <v>435.3</v>
      </c>
      <c r="H83" s="56">
        <f>G83/F83*100</f>
        <v>244.96342149690494</v>
      </c>
    </row>
    <row r="84" spans="1:8" s="8" customFormat="1" ht="113.25" customHeight="1">
      <c r="A84" s="10" t="s">
        <v>143</v>
      </c>
      <c r="B84" s="78" t="s">
        <v>126</v>
      </c>
      <c r="C84" s="130"/>
      <c r="D84" s="130"/>
      <c r="E84" s="131"/>
      <c r="F84" s="39">
        <v>280290</v>
      </c>
      <c r="G84" s="30">
        <v>280290</v>
      </c>
      <c r="H84" s="30">
        <f>G84/F84*100</f>
        <v>100</v>
      </c>
    </row>
    <row r="85" spans="1:8" s="1" customFormat="1" ht="115.5" customHeight="1">
      <c r="A85" s="3" t="s">
        <v>144</v>
      </c>
      <c r="B85" s="81" t="s">
        <v>225</v>
      </c>
      <c r="C85" s="82"/>
      <c r="D85" s="82"/>
      <c r="E85" s="83"/>
      <c r="F85" s="37">
        <f>F86</f>
        <v>477.3</v>
      </c>
      <c r="G85" s="37">
        <f>G86</f>
        <v>569.5</v>
      </c>
      <c r="H85" s="29">
        <f>G85/F85*100</f>
        <v>119.31699141001467</v>
      </c>
    </row>
    <row r="86" spans="1:8" s="8" customFormat="1" ht="117.75" customHeight="1">
      <c r="A86" s="3" t="s">
        <v>145</v>
      </c>
      <c r="B86" s="78" t="s">
        <v>146</v>
      </c>
      <c r="C86" s="130"/>
      <c r="D86" s="130"/>
      <c r="E86" s="131"/>
      <c r="F86" s="39">
        <v>477.3</v>
      </c>
      <c r="G86" s="30">
        <v>569.5</v>
      </c>
      <c r="H86" s="56">
        <f>G86/F86*100</f>
        <v>119.31699141001467</v>
      </c>
    </row>
    <row r="87" spans="1:8" s="8" customFormat="1" ht="44.25" customHeight="1">
      <c r="A87" s="3" t="s">
        <v>101</v>
      </c>
      <c r="B87" s="81" t="s">
        <v>213</v>
      </c>
      <c r="C87" s="141"/>
      <c r="D87" s="141"/>
      <c r="E87" s="142"/>
      <c r="F87" s="37">
        <f>F88+F90</f>
        <v>332860</v>
      </c>
      <c r="G87" s="37">
        <f>G88+G90</f>
        <v>332884.3</v>
      </c>
      <c r="H87" s="29">
        <f t="shared" si="0"/>
        <v>100.00730036652045</v>
      </c>
    </row>
    <row r="88" spans="1:8" s="8" customFormat="1" ht="40.5" customHeight="1">
      <c r="A88" s="3" t="s">
        <v>102</v>
      </c>
      <c r="B88" s="81" t="s">
        <v>103</v>
      </c>
      <c r="C88" s="141"/>
      <c r="D88" s="141"/>
      <c r="E88" s="142"/>
      <c r="F88" s="37">
        <f>F89</f>
        <v>253600</v>
      </c>
      <c r="G88" s="37">
        <f>G89</f>
        <v>253619.8</v>
      </c>
      <c r="H88" s="29">
        <f t="shared" si="0"/>
        <v>100.00780757097792</v>
      </c>
    </row>
    <row r="89" spans="1:8" s="8" customFormat="1" ht="59.25" customHeight="1">
      <c r="A89" s="10" t="s">
        <v>105</v>
      </c>
      <c r="B89" s="78" t="s">
        <v>104</v>
      </c>
      <c r="C89" s="147"/>
      <c r="D89" s="147"/>
      <c r="E89" s="148"/>
      <c r="F89" s="55">
        <v>253600</v>
      </c>
      <c r="G89" s="56">
        <v>253619.8</v>
      </c>
      <c r="H89" s="30">
        <f t="shared" si="0"/>
        <v>100.00780757097792</v>
      </c>
    </row>
    <row r="90" spans="1:8" s="8" customFormat="1" ht="58.5" customHeight="1">
      <c r="A90" s="3" t="s">
        <v>106</v>
      </c>
      <c r="B90" s="81" t="s">
        <v>127</v>
      </c>
      <c r="C90" s="141"/>
      <c r="D90" s="141"/>
      <c r="E90" s="142"/>
      <c r="F90" s="37">
        <f>F91</f>
        <v>79260</v>
      </c>
      <c r="G90" s="37">
        <f>G91</f>
        <v>79264.5</v>
      </c>
      <c r="H90" s="57">
        <f t="shared" si="0"/>
        <v>100.00567751703255</v>
      </c>
    </row>
    <row r="91" spans="1:8" s="8" customFormat="1" ht="77.25" customHeight="1">
      <c r="A91" s="10" t="s">
        <v>107</v>
      </c>
      <c r="B91" s="78" t="s">
        <v>128</v>
      </c>
      <c r="C91" s="147"/>
      <c r="D91" s="147"/>
      <c r="E91" s="148"/>
      <c r="F91" s="39">
        <v>79260</v>
      </c>
      <c r="G91" s="30">
        <v>79264.5</v>
      </c>
      <c r="H91" s="30">
        <f>G91/F91*100</f>
        <v>100.00567751703255</v>
      </c>
    </row>
    <row r="92" spans="1:8" s="8" customFormat="1" ht="94.5" customHeight="1">
      <c r="A92" s="3" t="s">
        <v>206</v>
      </c>
      <c r="B92" s="81" t="s">
        <v>214</v>
      </c>
      <c r="C92" s="141"/>
      <c r="D92" s="141"/>
      <c r="E92" s="142"/>
      <c r="F92" s="37">
        <f>F93</f>
        <v>100300</v>
      </c>
      <c r="G92" s="37">
        <f>G93</f>
        <v>100528.7</v>
      </c>
      <c r="H92" s="57">
        <f>G92/F92*100</f>
        <v>100.22801595214356</v>
      </c>
    </row>
    <row r="93" spans="1:8" s="8" customFormat="1" ht="97.5" customHeight="1">
      <c r="A93" s="3" t="s">
        <v>207</v>
      </c>
      <c r="B93" s="81" t="s">
        <v>208</v>
      </c>
      <c r="C93" s="100"/>
      <c r="D93" s="100"/>
      <c r="E93" s="101"/>
      <c r="F93" s="37">
        <v>100300</v>
      </c>
      <c r="G93" s="29">
        <v>100528.7</v>
      </c>
      <c r="H93" s="29">
        <f>G93/F93*100</f>
        <v>100.22801595214356</v>
      </c>
    </row>
    <row r="94" spans="1:8" s="8" customFormat="1" ht="115.5" customHeight="1">
      <c r="A94" s="75" t="s">
        <v>278</v>
      </c>
      <c r="B94" s="78" t="s">
        <v>277</v>
      </c>
      <c r="C94" s="93"/>
      <c r="D94" s="93"/>
      <c r="E94" s="94"/>
      <c r="F94" s="55">
        <v>100300</v>
      </c>
      <c r="G94" s="56">
        <v>100528.7</v>
      </c>
      <c r="H94" s="56">
        <f>G94/F94*100</f>
        <v>100.22801595214356</v>
      </c>
    </row>
    <row r="95" spans="1:8" s="1" customFormat="1" ht="18.75" customHeight="1">
      <c r="A95" s="11" t="s">
        <v>25</v>
      </c>
      <c r="B95" s="88" t="s">
        <v>51</v>
      </c>
      <c r="C95" s="89"/>
      <c r="D95" s="89"/>
      <c r="E95" s="89"/>
      <c r="F95" s="36">
        <f>F96+F101+F108+F116+F117+F131+F123+F102+F129+F106+F121+F124+F126+F128+F130+F133+F105+F100</f>
        <v>410717.6</v>
      </c>
      <c r="G95" s="36">
        <f>G96+G101+G108+G116+G117+G131+G123+G102+G129+G106+G121+G124+G126+G128+G130+G133+G105+G100</f>
        <v>411086.39999999997</v>
      </c>
      <c r="H95" s="33">
        <f aca="true" t="shared" si="1" ref="H95:H115">G95/F95*100</f>
        <v>100.08979405800969</v>
      </c>
    </row>
    <row r="96" spans="1:8" s="8" customFormat="1" ht="40.5" customHeight="1">
      <c r="A96" s="3" t="s">
        <v>26</v>
      </c>
      <c r="B96" s="84" t="s">
        <v>52</v>
      </c>
      <c r="C96" s="85"/>
      <c r="D96" s="85"/>
      <c r="E96" s="85"/>
      <c r="F96" s="37">
        <f>F97+F98+F99</f>
        <v>9670</v>
      </c>
      <c r="G96" s="37">
        <f>G97+G98+G99</f>
        <v>9677.9</v>
      </c>
      <c r="H96" s="29">
        <f t="shared" si="1"/>
        <v>100.08169596690797</v>
      </c>
    </row>
    <row r="97" spans="1:8" s="7" customFormat="1" ht="114.75" customHeight="1">
      <c r="A97" s="10" t="s">
        <v>68</v>
      </c>
      <c r="B97" s="137" t="s">
        <v>259</v>
      </c>
      <c r="C97" s="138"/>
      <c r="D97" s="138"/>
      <c r="E97" s="138"/>
      <c r="F97" s="39">
        <v>9329</v>
      </c>
      <c r="G97" s="30">
        <v>9335.9</v>
      </c>
      <c r="H97" s="30">
        <f t="shared" si="1"/>
        <v>100.07396291135169</v>
      </c>
    </row>
    <row r="98" spans="1:8" s="1" customFormat="1" ht="75" customHeight="1">
      <c r="A98" s="10" t="s">
        <v>69</v>
      </c>
      <c r="B98" s="86" t="s">
        <v>70</v>
      </c>
      <c r="C98" s="87"/>
      <c r="D98" s="87"/>
      <c r="E98" s="87"/>
      <c r="F98" s="39">
        <v>311</v>
      </c>
      <c r="G98" s="30">
        <v>311.4</v>
      </c>
      <c r="H98" s="30">
        <f t="shared" si="1"/>
        <v>100.12861736334403</v>
      </c>
    </row>
    <row r="99" spans="1:8" s="1" customFormat="1" ht="60" customHeight="1">
      <c r="A99" s="10" t="s">
        <v>270</v>
      </c>
      <c r="B99" s="86" t="s">
        <v>272</v>
      </c>
      <c r="C99" s="87"/>
      <c r="D99" s="87"/>
      <c r="E99" s="87"/>
      <c r="F99" s="39">
        <v>30</v>
      </c>
      <c r="G99" s="30">
        <v>30.6</v>
      </c>
      <c r="H99" s="30">
        <f>G99/F99*100</f>
        <v>102</v>
      </c>
    </row>
    <row r="100" spans="1:8" s="1" customFormat="1" ht="75" customHeight="1">
      <c r="A100" s="3" t="s">
        <v>27</v>
      </c>
      <c r="B100" s="116" t="s">
        <v>271</v>
      </c>
      <c r="C100" s="133"/>
      <c r="D100" s="133"/>
      <c r="E100" s="134"/>
      <c r="F100" s="37">
        <v>2687</v>
      </c>
      <c r="G100" s="29">
        <v>2697.3</v>
      </c>
      <c r="H100" s="29">
        <f>G100/F100*100</f>
        <v>100.38332713062897</v>
      </c>
    </row>
    <row r="101" spans="1:8" s="1" customFormat="1" ht="75" customHeight="1">
      <c r="A101" s="3" t="s">
        <v>71</v>
      </c>
      <c r="B101" s="116" t="s">
        <v>72</v>
      </c>
      <c r="C101" s="133"/>
      <c r="D101" s="133"/>
      <c r="E101" s="134"/>
      <c r="F101" s="37">
        <v>20709.2</v>
      </c>
      <c r="G101" s="29">
        <v>20720</v>
      </c>
      <c r="H101" s="29">
        <f t="shared" si="1"/>
        <v>100.05215073493905</v>
      </c>
    </row>
    <row r="102" spans="1:8" s="1" customFormat="1" ht="39" customHeight="1">
      <c r="A102" s="3" t="s">
        <v>254</v>
      </c>
      <c r="B102" s="84" t="s">
        <v>255</v>
      </c>
      <c r="C102" s="85"/>
      <c r="D102" s="85"/>
      <c r="E102" s="85"/>
      <c r="F102" s="37">
        <f>F103</f>
        <v>88</v>
      </c>
      <c r="G102" s="37">
        <f>G103</f>
        <v>112</v>
      </c>
      <c r="H102" s="29">
        <v>96.98758646830285</v>
      </c>
    </row>
    <row r="103" spans="1:8" s="1" customFormat="1" ht="39.75" customHeight="1">
      <c r="A103" s="10" t="s">
        <v>266</v>
      </c>
      <c r="B103" s="86" t="s">
        <v>276</v>
      </c>
      <c r="C103" s="87"/>
      <c r="D103" s="87"/>
      <c r="E103" s="87"/>
      <c r="F103" s="39">
        <v>88</v>
      </c>
      <c r="G103" s="39">
        <v>112</v>
      </c>
      <c r="H103" s="30">
        <v>96.98758646830285</v>
      </c>
    </row>
    <row r="104" spans="1:8" s="1" customFormat="1" ht="63" customHeight="1">
      <c r="A104" s="76" t="s">
        <v>280</v>
      </c>
      <c r="B104" s="116" t="s">
        <v>279</v>
      </c>
      <c r="C104" s="117"/>
      <c r="D104" s="117"/>
      <c r="E104" s="118"/>
      <c r="F104" s="58">
        <v>11843</v>
      </c>
      <c r="G104" s="57">
        <v>11843.4</v>
      </c>
      <c r="H104" s="57">
        <f>G104/F104*100</f>
        <v>100.00337752258719</v>
      </c>
    </row>
    <row r="105" spans="1:8" s="1" customFormat="1" ht="78.75" customHeight="1">
      <c r="A105" s="10" t="s">
        <v>289</v>
      </c>
      <c r="B105" s="86" t="s">
        <v>233</v>
      </c>
      <c r="C105" s="87"/>
      <c r="D105" s="87"/>
      <c r="E105" s="87"/>
      <c r="F105" s="39">
        <v>11843</v>
      </c>
      <c r="G105" s="30">
        <v>11843.4</v>
      </c>
      <c r="H105" s="30">
        <f>G105/F105*100</f>
        <v>100.00337752258719</v>
      </c>
    </row>
    <row r="106" spans="1:8" s="1" customFormat="1" ht="36.75" customHeight="1">
      <c r="A106" s="3" t="s">
        <v>147</v>
      </c>
      <c r="B106" s="84" t="s">
        <v>148</v>
      </c>
      <c r="C106" s="85"/>
      <c r="D106" s="85"/>
      <c r="E106" s="85"/>
      <c r="F106" s="37">
        <f>F107</f>
        <v>280.3</v>
      </c>
      <c r="G106" s="37">
        <f>G107</f>
        <v>348.9</v>
      </c>
      <c r="H106" s="29">
        <f>G106/F106*100</f>
        <v>124.47377809489831</v>
      </c>
    </row>
    <row r="107" spans="1:8" s="1" customFormat="1" ht="78" customHeight="1">
      <c r="A107" s="10" t="s">
        <v>234</v>
      </c>
      <c r="B107" s="86" t="s">
        <v>235</v>
      </c>
      <c r="C107" s="87"/>
      <c r="D107" s="87"/>
      <c r="E107" s="87"/>
      <c r="F107" s="39">
        <v>280.3</v>
      </c>
      <c r="G107" s="30">
        <v>348.9</v>
      </c>
      <c r="H107" s="30">
        <f>G107/F107*100</f>
        <v>124.47377809489831</v>
      </c>
    </row>
    <row r="108" spans="1:8" s="1" customFormat="1" ht="131.25" customHeight="1">
      <c r="A108" s="3" t="s">
        <v>149</v>
      </c>
      <c r="B108" s="139" t="s">
        <v>215</v>
      </c>
      <c r="C108" s="140"/>
      <c r="D108" s="140"/>
      <c r="E108" s="140"/>
      <c r="F108" s="29">
        <f>SUM(F109:F115)</f>
        <v>17058</v>
      </c>
      <c r="G108" s="29">
        <f>SUM(G109:G115)</f>
        <v>16714.699999999997</v>
      </c>
      <c r="H108" s="29">
        <f t="shared" si="1"/>
        <v>97.98745456677217</v>
      </c>
    </row>
    <row r="109" spans="1:14" s="1" customFormat="1" ht="39" customHeight="1">
      <c r="A109" s="10" t="s">
        <v>108</v>
      </c>
      <c r="B109" s="78" t="s">
        <v>150</v>
      </c>
      <c r="C109" s="79"/>
      <c r="D109" s="79"/>
      <c r="E109" s="79"/>
      <c r="F109" s="69">
        <v>2340</v>
      </c>
      <c r="G109" s="30">
        <v>2340</v>
      </c>
      <c r="H109" s="30">
        <f t="shared" si="1"/>
        <v>100</v>
      </c>
      <c r="J109" s="41"/>
      <c r="K109" s="42"/>
      <c r="L109" s="42"/>
      <c r="M109" s="42"/>
      <c r="N109" s="42"/>
    </row>
    <row r="110" spans="1:14" s="1" customFormat="1" ht="57" customHeight="1" hidden="1">
      <c r="A110" s="10" t="s">
        <v>117</v>
      </c>
      <c r="B110" s="78" t="s">
        <v>151</v>
      </c>
      <c r="C110" s="79"/>
      <c r="D110" s="79"/>
      <c r="E110" s="80"/>
      <c r="F110" s="69"/>
      <c r="G110" s="30"/>
      <c r="H110" s="30" t="e">
        <f t="shared" si="1"/>
        <v>#DIV/0!</v>
      </c>
      <c r="J110" s="41"/>
      <c r="K110" s="42"/>
      <c r="L110" s="42"/>
      <c r="M110" s="42"/>
      <c r="N110" s="42"/>
    </row>
    <row r="111" spans="1:8" s="1" customFormat="1" ht="60" customHeight="1">
      <c r="A111" s="10" t="s">
        <v>117</v>
      </c>
      <c r="B111" s="78" t="s">
        <v>151</v>
      </c>
      <c r="C111" s="79"/>
      <c r="D111" s="79"/>
      <c r="E111" s="79"/>
      <c r="F111" s="69">
        <v>166</v>
      </c>
      <c r="G111" s="30">
        <v>166.5</v>
      </c>
      <c r="H111" s="30">
        <f>G111/F111*100</f>
        <v>100.30120481927712</v>
      </c>
    </row>
    <row r="112" spans="1:8" s="1" customFormat="1" ht="60" customHeight="1">
      <c r="A112" s="10" t="s">
        <v>109</v>
      </c>
      <c r="B112" s="78" t="s">
        <v>152</v>
      </c>
      <c r="C112" s="79"/>
      <c r="D112" s="79"/>
      <c r="E112" s="79"/>
      <c r="F112" s="69">
        <v>1916</v>
      </c>
      <c r="G112" s="30">
        <v>1804.9</v>
      </c>
      <c r="H112" s="30">
        <f t="shared" si="1"/>
        <v>94.20146137787057</v>
      </c>
    </row>
    <row r="113" spans="1:14" s="1" customFormat="1" ht="39" customHeight="1" hidden="1">
      <c r="A113" s="10" t="s">
        <v>160</v>
      </c>
      <c r="B113" s="78" t="s">
        <v>161</v>
      </c>
      <c r="C113" s="79"/>
      <c r="D113" s="79"/>
      <c r="E113" s="80"/>
      <c r="F113" s="69"/>
      <c r="G113" s="30"/>
      <c r="H113" s="30" t="e">
        <f>G113/F113*100</f>
        <v>#DIV/0!</v>
      </c>
      <c r="J113" s="41"/>
      <c r="K113" s="42"/>
      <c r="L113" s="42"/>
      <c r="M113" s="42"/>
      <c r="N113" s="42"/>
    </row>
    <row r="114" spans="1:8" s="1" customFormat="1" ht="39.75" customHeight="1">
      <c r="A114" s="10" t="s">
        <v>110</v>
      </c>
      <c r="B114" s="78" t="s">
        <v>111</v>
      </c>
      <c r="C114" s="79"/>
      <c r="D114" s="79"/>
      <c r="E114" s="79"/>
      <c r="F114" s="69">
        <v>4649</v>
      </c>
      <c r="G114" s="30">
        <v>4467.9</v>
      </c>
      <c r="H114" s="30">
        <f t="shared" si="1"/>
        <v>96.10453861045384</v>
      </c>
    </row>
    <row r="115" spans="1:8" s="1" customFormat="1" ht="39" customHeight="1">
      <c r="A115" s="10" t="s">
        <v>112</v>
      </c>
      <c r="B115" s="78" t="s">
        <v>113</v>
      </c>
      <c r="C115" s="79"/>
      <c r="D115" s="79"/>
      <c r="E115" s="79"/>
      <c r="F115" s="69">
        <v>7987</v>
      </c>
      <c r="G115" s="30">
        <v>7935.4</v>
      </c>
      <c r="H115" s="30">
        <f t="shared" si="1"/>
        <v>99.35395016902466</v>
      </c>
    </row>
    <row r="116" spans="1:8" s="1" customFormat="1" ht="75.75" customHeight="1">
      <c r="A116" s="3" t="s">
        <v>28</v>
      </c>
      <c r="B116" s="84" t="s">
        <v>53</v>
      </c>
      <c r="C116" s="85"/>
      <c r="D116" s="85"/>
      <c r="E116" s="85"/>
      <c r="F116" s="29">
        <v>8563</v>
      </c>
      <c r="G116" s="29">
        <v>8477.2</v>
      </c>
      <c r="H116" s="29">
        <f aca="true" t="shared" si="2" ref="H116:H123">G116/F116*100</f>
        <v>98.99801471446924</v>
      </c>
    </row>
    <row r="117" spans="1:8" s="1" customFormat="1" ht="38.25" customHeight="1">
      <c r="A117" s="3" t="s">
        <v>29</v>
      </c>
      <c r="B117" s="84" t="s">
        <v>170</v>
      </c>
      <c r="C117" s="85"/>
      <c r="D117" s="85"/>
      <c r="E117" s="85"/>
      <c r="F117" s="29">
        <f>F118+F120</f>
        <v>41684</v>
      </c>
      <c r="G117" s="29">
        <f>G118+G120</f>
        <v>41696.799999999996</v>
      </c>
      <c r="H117" s="29">
        <f t="shared" si="2"/>
        <v>100.03070722579406</v>
      </c>
    </row>
    <row r="118" spans="1:8" s="1" customFormat="1" ht="58.5" customHeight="1">
      <c r="A118" s="3" t="s">
        <v>154</v>
      </c>
      <c r="B118" s="84" t="s">
        <v>171</v>
      </c>
      <c r="C118" s="85"/>
      <c r="D118" s="85"/>
      <c r="E118" s="85"/>
      <c r="F118" s="29">
        <f>F119</f>
        <v>1233</v>
      </c>
      <c r="G118" s="29">
        <f>G119</f>
        <v>1233.1</v>
      </c>
      <c r="H118" s="29">
        <f t="shared" si="2"/>
        <v>100.0081103000811</v>
      </c>
    </row>
    <row r="119" spans="1:8" s="1" customFormat="1" ht="75.75" customHeight="1">
      <c r="A119" s="10" t="s">
        <v>156</v>
      </c>
      <c r="B119" s="86" t="s">
        <v>155</v>
      </c>
      <c r="C119" s="87"/>
      <c r="D119" s="87"/>
      <c r="E119" s="87"/>
      <c r="F119" s="30">
        <v>1233</v>
      </c>
      <c r="G119" s="30">
        <v>1233.1</v>
      </c>
      <c r="H119" s="30">
        <f t="shared" si="2"/>
        <v>100.0081103000811</v>
      </c>
    </row>
    <row r="120" spans="1:8" s="1" customFormat="1" ht="42.75" customHeight="1">
      <c r="A120" s="10" t="s">
        <v>157</v>
      </c>
      <c r="B120" s="86" t="s">
        <v>158</v>
      </c>
      <c r="C120" s="87"/>
      <c r="D120" s="87"/>
      <c r="E120" s="87"/>
      <c r="F120" s="30">
        <v>40451</v>
      </c>
      <c r="G120" s="30">
        <v>40463.7</v>
      </c>
      <c r="H120" s="30">
        <f t="shared" si="2"/>
        <v>100.03139600998739</v>
      </c>
    </row>
    <row r="121" spans="1:8" s="1" customFormat="1" ht="57.75" customHeight="1">
      <c r="A121" s="3" t="s">
        <v>153</v>
      </c>
      <c r="B121" s="84" t="s">
        <v>159</v>
      </c>
      <c r="C121" s="85"/>
      <c r="D121" s="85"/>
      <c r="E121" s="85"/>
      <c r="F121" s="29">
        <f>F122</f>
        <v>40.1</v>
      </c>
      <c r="G121" s="29">
        <f>G122</f>
        <v>43.1</v>
      </c>
      <c r="H121" s="29">
        <f t="shared" si="2"/>
        <v>107.48129675810473</v>
      </c>
    </row>
    <row r="122" spans="1:8" s="1" customFormat="1" ht="76.5" customHeight="1">
      <c r="A122" s="10" t="s">
        <v>237</v>
      </c>
      <c r="B122" s="86" t="s">
        <v>236</v>
      </c>
      <c r="C122" s="87"/>
      <c r="D122" s="87"/>
      <c r="E122" s="87"/>
      <c r="F122" s="30">
        <v>40.1</v>
      </c>
      <c r="G122" s="30">
        <v>43.1</v>
      </c>
      <c r="H122" s="30">
        <f t="shared" si="2"/>
        <v>107.48129675810473</v>
      </c>
    </row>
    <row r="123" spans="1:8" s="1" customFormat="1" ht="75.75" customHeight="1">
      <c r="A123" s="3" t="s">
        <v>87</v>
      </c>
      <c r="B123" s="84" t="s">
        <v>199</v>
      </c>
      <c r="C123" s="85"/>
      <c r="D123" s="85"/>
      <c r="E123" s="85"/>
      <c r="F123" s="29">
        <f>F125</f>
        <v>11671.6</v>
      </c>
      <c r="G123" s="29">
        <f>G125</f>
        <v>11407.1</v>
      </c>
      <c r="H123" s="29">
        <f t="shared" si="2"/>
        <v>97.73381541519586</v>
      </c>
    </row>
    <row r="124" spans="1:8" s="1" customFormat="1" ht="43.5" customHeight="1" hidden="1">
      <c r="A124" s="3" t="s">
        <v>174</v>
      </c>
      <c r="B124" s="84" t="s">
        <v>175</v>
      </c>
      <c r="C124" s="85"/>
      <c r="D124" s="85"/>
      <c r="E124" s="85"/>
      <c r="F124" s="29"/>
      <c r="G124" s="29"/>
      <c r="H124" s="29" t="e">
        <f aca="true" t="shared" si="3" ref="H124:H135">G124/F124*100</f>
        <v>#DIV/0!</v>
      </c>
    </row>
    <row r="125" spans="1:8" s="1" customFormat="1" ht="95.25" customHeight="1">
      <c r="A125" s="10" t="s">
        <v>239</v>
      </c>
      <c r="B125" s="86" t="s">
        <v>238</v>
      </c>
      <c r="C125" s="87"/>
      <c r="D125" s="87"/>
      <c r="E125" s="87"/>
      <c r="F125" s="30">
        <v>11671.6</v>
      </c>
      <c r="G125" s="30">
        <v>11407.1</v>
      </c>
      <c r="H125" s="30">
        <f t="shared" si="3"/>
        <v>97.73381541519586</v>
      </c>
    </row>
    <row r="126" spans="1:8" s="1" customFormat="1" ht="78" customHeight="1">
      <c r="A126" s="3" t="s">
        <v>176</v>
      </c>
      <c r="B126" s="116" t="s">
        <v>216</v>
      </c>
      <c r="C126" s="133"/>
      <c r="D126" s="133"/>
      <c r="E126" s="134"/>
      <c r="F126" s="29">
        <f>F127</f>
        <v>7142</v>
      </c>
      <c r="G126" s="29">
        <f>G127</f>
        <v>6445.8</v>
      </c>
      <c r="H126" s="29">
        <f t="shared" si="3"/>
        <v>90.25203024362924</v>
      </c>
    </row>
    <row r="127" spans="1:8" s="1" customFormat="1" ht="95.25" customHeight="1">
      <c r="A127" s="73" t="s">
        <v>240</v>
      </c>
      <c r="B127" s="95" t="s">
        <v>241</v>
      </c>
      <c r="C127" s="96"/>
      <c r="D127" s="96"/>
      <c r="E127" s="97"/>
      <c r="F127" s="56">
        <v>7142</v>
      </c>
      <c r="G127" s="56">
        <v>6445.8</v>
      </c>
      <c r="H127" s="56">
        <f>G127/F127*100</f>
        <v>90.25203024362924</v>
      </c>
    </row>
    <row r="128" spans="1:8" s="1" customFormat="1" ht="38.25" customHeight="1">
      <c r="A128" s="3" t="s">
        <v>177</v>
      </c>
      <c r="B128" s="84" t="s">
        <v>178</v>
      </c>
      <c r="C128" s="85"/>
      <c r="D128" s="85"/>
      <c r="E128" s="85"/>
      <c r="F128" s="29">
        <v>4680</v>
      </c>
      <c r="G128" s="29">
        <v>4736.8</v>
      </c>
      <c r="H128" s="29">
        <f t="shared" si="3"/>
        <v>101.21367521367522</v>
      </c>
    </row>
    <row r="129" spans="1:8" s="1" customFormat="1" ht="79.5" customHeight="1">
      <c r="A129" s="65" t="s">
        <v>162</v>
      </c>
      <c r="B129" s="116" t="s">
        <v>163</v>
      </c>
      <c r="C129" s="133"/>
      <c r="D129" s="133"/>
      <c r="E129" s="134"/>
      <c r="F129" s="58">
        <v>33609.2</v>
      </c>
      <c r="G129" s="57">
        <v>33594.9</v>
      </c>
      <c r="H129" s="29">
        <f t="shared" si="3"/>
        <v>99.95745212620355</v>
      </c>
    </row>
    <row r="130" spans="1:8" s="1" customFormat="1" ht="43.5" customHeight="1">
      <c r="A130" s="65" t="s">
        <v>192</v>
      </c>
      <c r="B130" s="116" t="s">
        <v>179</v>
      </c>
      <c r="C130" s="133"/>
      <c r="D130" s="133"/>
      <c r="E130" s="134"/>
      <c r="F130" s="58">
        <v>16698</v>
      </c>
      <c r="G130" s="57">
        <v>16717.8</v>
      </c>
      <c r="H130" s="29">
        <f t="shared" si="3"/>
        <v>100.11857707509881</v>
      </c>
    </row>
    <row r="131" spans="1:8" s="1" customFormat="1" ht="54.75" customHeight="1">
      <c r="A131" s="65" t="s">
        <v>210</v>
      </c>
      <c r="B131" s="116" t="s">
        <v>209</v>
      </c>
      <c r="C131" s="133"/>
      <c r="D131" s="133"/>
      <c r="E131" s="134"/>
      <c r="F131" s="58">
        <f>F132</f>
        <v>12795.6</v>
      </c>
      <c r="G131" s="58">
        <f>G132</f>
        <v>12881.1</v>
      </c>
      <c r="H131" s="29">
        <f t="shared" si="3"/>
        <v>100.66819844321486</v>
      </c>
    </row>
    <row r="132" spans="1:8" s="1" customFormat="1" ht="77.25" customHeight="1">
      <c r="A132" s="74" t="s">
        <v>243</v>
      </c>
      <c r="B132" s="95" t="s">
        <v>244</v>
      </c>
      <c r="C132" s="96"/>
      <c r="D132" s="96"/>
      <c r="E132" s="97"/>
      <c r="F132" s="55">
        <v>12795.6</v>
      </c>
      <c r="G132" s="56">
        <v>12881.1</v>
      </c>
      <c r="H132" s="56">
        <f>G132/F132*100</f>
        <v>100.66819844321486</v>
      </c>
    </row>
    <row r="133" spans="1:8" s="1" customFormat="1" ht="39.75" customHeight="1">
      <c r="A133" s="65" t="s">
        <v>30</v>
      </c>
      <c r="B133" s="116" t="s">
        <v>54</v>
      </c>
      <c r="C133" s="133"/>
      <c r="D133" s="133"/>
      <c r="E133" s="134"/>
      <c r="F133" s="58">
        <f>F134</f>
        <v>211498.6</v>
      </c>
      <c r="G133" s="58">
        <f>G134</f>
        <v>212971.6</v>
      </c>
      <c r="H133" s="29">
        <f t="shared" si="3"/>
        <v>100.69645851083648</v>
      </c>
    </row>
    <row r="134" spans="1:8" s="1" customFormat="1" ht="62.25" customHeight="1">
      <c r="A134" s="74" t="s">
        <v>264</v>
      </c>
      <c r="B134" s="95" t="s">
        <v>242</v>
      </c>
      <c r="C134" s="96"/>
      <c r="D134" s="96"/>
      <c r="E134" s="97"/>
      <c r="F134" s="55">
        <v>211498.6</v>
      </c>
      <c r="G134" s="56">
        <v>212971.6</v>
      </c>
      <c r="H134" s="56">
        <f>G134/F134*100</f>
        <v>100.69645851083648</v>
      </c>
    </row>
    <row r="135" spans="1:8" s="1" customFormat="1" ht="24.75" customHeight="1">
      <c r="A135" s="11" t="s">
        <v>31</v>
      </c>
      <c r="B135" s="88" t="s">
        <v>55</v>
      </c>
      <c r="C135" s="89"/>
      <c r="D135" s="89"/>
      <c r="E135" s="89"/>
      <c r="F135" s="36">
        <f>F139</f>
        <v>262871</v>
      </c>
      <c r="G135" s="36">
        <f>G139+G136</f>
        <v>256798.69999999998</v>
      </c>
      <c r="H135" s="33">
        <f t="shared" si="3"/>
        <v>97.69000764633603</v>
      </c>
    </row>
    <row r="136" spans="1:8" s="1" customFormat="1" ht="18.75" customHeight="1">
      <c r="A136" s="3" t="s">
        <v>88</v>
      </c>
      <c r="B136" s="84" t="s">
        <v>89</v>
      </c>
      <c r="C136" s="127"/>
      <c r="D136" s="127"/>
      <c r="E136" s="127"/>
      <c r="F136" s="37"/>
      <c r="G136" s="37">
        <f>G137</f>
        <v>-6258.6</v>
      </c>
      <c r="H136" s="29"/>
    </row>
    <row r="137" spans="1:8" s="1" customFormat="1" ht="38.25" customHeight="1">
      <c r="A137" s="10" t="s">
        <v>245</v>
      </c>
      <c r="B137" s="86" t="s">
        <v>246</v>
      </c>
      <c r="C137" s="87"/>
      <c r="D137" s="87"/>
      <c r="E137" s="87"/>
      <c r="F137" s="39"/>
      <c r="G137" s="39">
        <v>-6258.6</v>
      </c>
      <c r="H137" s="30"/>
    </row>
    <row r="138" spans="1:8" s="1" customFormat="1" ht="18.75" customHeight="1">
      <c r="A138" s="3" t="s">
        <v>32</v>
      </c>
      <c r="B138" s="84" t="s">
        <v>55</v>
      </c>
      <c r="C138" s="85"/>
      <c r="D138" s="85"/>
      <c r="E138" s="85"/>
      <c r="F138" s="58">
        <f>F139</f>
        <v>262871</v>
      </c>
      <c r="G138" s="58">
        <f>G139</f>
        <v>263057.3</v>
      </c>
      <c r="H138" s="29">
        <f>G138/F138*100</f>
        <v>100.07087126385186</v>
      </c>
    </row>
    <row r="139" spans="1:8" s="1" customFormat="1" ht="18.75" customHeight="1">
      <c r="A139" s="10" t="s">
        <v>265</v>
      </c>
      <c r="B139" s="86" t="s">
        <v>247</v>
      </c>
      <c r="C139" s="87"/>
      <c r="D139" s="87"/>
      <c r="E139" s="87"/>
      <c r="F139" s="55">
        <v>262871</v>
      </c>
      <c r="G139" s="55">
        <v>263057.3</v>
      </c>
      <c r="H139" s="30">
        <f aca="true" t="shared" si="4" ref="H139:H146">G139/F139*100</f>
        <v>100.07087126385186</v>
      </c>
    </row>
    <row r="140" spans="1:8" s="1" customFormat="1" ht="21.75" customHeight="1">
      <c r="A140" s="70" t="s">
        <v>33</v>
      </c>
      <c r="B140" s="109" t="s">
        <v>56</v>
      </c>
      <c r="C140" s="110"/>
      <c r="D140" s="110"/>
      <c r="E140" s="110"/>
      <c r="F140" s="35">
        <f>F141+F145+F150+F147</f>
        <v>18679725.6</v>
      </c>
      <c r="G140" s="35">
        <f>G141+G145+G150+G147</f>
        <v>18564902.4</v>
      </c>
      <c r="H140" s="32">
        <f t="shared" si="4"/>
        <v>99.38530574560473</v>
      </c>
    </row>
    <row r="141" spans="1:8" s="7" customFormat="1" ht="39" customHeight="1">
      <c r="A141" s="11" t="s">
        <v>34</v>
      </c>
      <c r="B141" s="88" t="s">
        <v>73</v>
      </c>
      <c r="C141" s="89"/>
      <c r="D141" s="89"/>
      <c r="E141" s="89"/>
      <c r="F141" s="36">
        <f>F142+F143+F144</f>
        <v>18678297.8</v>
      </c>
      <c r="G141" s="36">
        <f>G142+G143+G144</f>
        <v>18601959.5</v>
      </c>
      <c r="H141" s="33">
        <f t="shared" si="4"/>
        <v>99.59129948126215</v>
      </c>
    </row>
    <row r="142" spans="1:8" s="8" customFormat="1" ht="39" customHeight="1">
      <c r="A142" s="3" t="s">
        <v>256</v>
      </c>
      <c r="B142" s="84" t="s">
        <v>217</v>
      </c>
      <c r="C142" s="85"/>
      <c r="D142" s="85"/>
      <c r="E142" s="85"/>
      <c r="F142" s="37">
        <v>4996234.7</v>
      </c>
      <c r="G142" s="37">
        <v>4968305.8</v>
      </c>
      <c r="H142" s="29">
        <f t="shared" si="4"/>
        <v>99.44100104024336</v>
      </c>
    </row>
    <row r="143" spans="1:8" s="4" customFormat="1" ht="39" customHeight="1">
      <c r="A143" s="3" t="s">
        <v>257</v>
      </c>
      <c r="B143" s="84" t="s">
        <v>226</v>
      </c>
      <c r="C143" s="85"/>
      <c r="D143" s="85"/>
      <c r="E143" s="85"/>
      <c r="F143" s="37">
        <v>13253402.1</v>
      </c>
      <c r="G143" s="29">
        <v>13207772.8</v>
      </c>
      <c r="H143" s="29">
        <f t="shared" si="4"/>
        <v>99.65571632358457</v>
      </c>
    </row>
    <row r="144" spans="1:8" s="4" customFormat="1" ht="20.25" customHeight="1">
      <c r="A144" s="3" t="s">
        <v>258</v>
      </c>
      <c r="B144" s="84" t="s">
        <v>114</v>
      </c>
      <c r="C144" s="85"/>
      <c r="D144" s="85"/>
      <c r="E144" s="85"/>
      <c r="F144" s="37">
        <v>428661</v>
      </c>
      <c r="G144" s="29">
        <v>425880.9</v>
      </c>
      <c r="H144" s="29">
        <f t="shared" si="4"/>
        <v>99.3514455478805</v>
      </c>
    </row>
    <row r="145" spans="1:8" s="1" customFormat="1" ht="18.75" customHeight="1">
      <c r="A145" s="11" t="s">
        <v>250</v>
      </c>
      <c r="B145" s="106" t="s">
        <v>57</v>
      </c>
      <c r="C145" s="89"/>
      <c r="D145" s="89"/>
      <c r="E145" s="89"/>
      <c r="F145" s="36">
        <f>F146</f>
        <v>1427.8</v>
      </c>
      <c r="G145" s="36">
        <f>G146</f>
        <v>1433.9</v>
      </c>
      <c r="H145" s="33">
        <v>103.10313698939291</v>
      </c>
    </row>
    <row r="146" spans="1:8" s="1" customFormat="1" ht="38.25" customHeight="1">
      <c r="A146" s="3" t="s">
        <v>35</v>
      </c>
      <c r="B146" s="84" t="s">
        <v>58</v>
      </c>
      <c r="C146" s="85"/>
      <c r="D146" s="85"/>
      <c r="E146" s="85"/>
      <c r="F146" s="37">
        <v>1427.8</v>
      </c>
      <c r="G146" s="29">
        <v>1433.9</v>
      </c>
      <c r="H146" s="29">
        <f t="shared" si="4"/>
        <v>100.42723070458048</v>
      </c>
    </row>
    <row r="147" spans="1:8" s="66" customFormat="1" ht="115.5" customHeight="1">
      <c r="A147" s="11" t="s">
        <v>251</v>
      </c>
      <c r="B147" s="88" t="s">
        <v>252</v>
      </c>
      <c r="C147" s="89"/>
      <c r="D147" s="89"/>
      <c r="E147" s="89"/>
      <c r="F147" s="36"/>
      <c r="G147" s="36">
        <f>G148</f>
        <v>1816.4</v>
      </c>
      <c r="H147" s="33"/>
    </row>
    <row r="148" spans="1:8" s="8" customFormat="1" ht="40.5" customHeight="1">
      <c r="A148" s="3" t="s">
        <v>184</v>
      </c>
      <c r="B148" s="84" t="s">
        <v>185</v>
      </c>
      <c r="C148" s="154"/>
      <c r="D148" s="154"/>
      <c r="E148" s="154"/>
      <c r="F148" s="37"/>
      <c r="G148" s="37">
        <f>G149</f>
        <v>1816.4</v>
      </c>
      <c r="H148" s="29"/>
    </row>
    <row r="149" spans="1:8" s="8" customFormat="1" ht="44.25" customHeight="1">
      <c r="A149" s="3" t="s">
        <v>248</v>
      </c>
      <c r="B149" s="84" t="s">
        <v>249</v>
      </c>
      <c r="C149" s="154"/>
      <c r="D149" s="154"/>
      <c r="E149" s="154"/>
      <c r="F149" s="37"/>
      <c r="G149" s="37">
        <v>1816.4</v>
      </c>
      <c r="H149" s="29"/>
    </row>
    <row r="150" spans="1:8" s="7" customFormat="1" ht="60" customHeight="1">
      <c r="A150" s="11" t="s">
        <v>120</v>
      </c>
      <c r="B150" s="106" t="s">
        <v>129</v>
      </c>
      <c r="C150" s="107"/>
      <c r="D150" s="107"/>
      <c r="E150" s="108"/>
      <c r="F150" s="36"/>
      <c r="G150" s="36">
        <f>G151</f>
        <v>-40307.4</v>
      </c>
      <c r="H150" s="29"/>
    </row>
    <row r="151" spans="1:8" s="1" customFormat="1" ht="58.5" customHeight="1">
      <c r="A151" s="3" t="s">
        <v>260</v>
      </c>
      <c r="B151" s="116" t="s">
        <v>130</v>
      </c>
      <c r="C151" s="117"/>
      <c r="D151" s="117"/>
      <c r="E151" s="118"/>
      <c r="F151" s="37"/>
      <c r="G151" s="29">
        <v>-40307.4</v>
      </c>
      <c r="H151" s="29"/>
    </row>
    <row r="152" spans="1:8" s="7" customFormat="1" ht="20.25" customHeight="1">
      <c r="A152" s="155" t="s">
        <v>172</v>
      </c>
      <c r="B152" s="156"/>
      <c r="C152" s="157"/>
      <c r="D152" s="157"/>
      <c r="E152" s="157"/>
      <c r="F152" s="40">
        <f>F12+F140</f>
        <v>42247919.5</v>
      </c>
      <c r="G152" s="40">
        <f>G12+G140</f>
        <v>41400701.9</v>
      </c>
      <c r="H152" s="32">
        <f>G152/F152*100</f>
        <v>97.99465249407133</v>
      </c>
    </row>
    <row r="153" spans="1:7" s="13" customFormat="1" ht="11.25" customHeight="1">
      <c r="A153" s="14"/>
      <c r="B153" s="15"/>
      <c r="C153" s="16"/>
      <c r="D153" s="16"/>
      <c r="E153" s="16"/>
      <c r="F153" s="22"/>
      <c r="G153" s="24"/>
    </row>
    <row r="154" spans="1:8" s="13" customFormat="1" ht="15" customHeight="1">
      <c r="A154" s="128" t="s">
        <v>90</v>
      </c>
      <c r="B154" s="129"/>
      <c r="C154" s="129"/>
      <c r="D154" s="129"/>
      <c r="E154" s="129"/>
      <c r="F154" s="129"/>
      <c r="G154" s="129"/>
      <c r="H154" s="129"/>
    </row>
    <row r="155" spans="1:7" s="13" customFormat="1" ht="18.75">
      <c r="A155" s="14"/>
      <c r="B155" s="15"/>
      <c r="C155" s="16"/>
      <c r="D155" s="16"/>
      <c r="E155" s="16"/>
      <c r="F155" s="22"/>
      <c r="G155" s="24"/>
    </row>
    <row r="156" spans="1:7" s="13" customFormat="1" ht="18.75">
      <c r="A156" s="14"/>
      <c r="B156" s="15"/>
      <c r="C156" s="16"/>
      <c r="D156" s="16"/>
      <c r="E156" s="16"/>
      <c r="F156" s="22"/>
      <c r="G156" s="24"/>
    </row>
    <row r="157" spans="1:7" s="13" customFormat="1" ht="18.75">
      <c r="A157" s="14"/>
      <c r="B157" s="15"/>
      <c r="C157" s="16"/>
      <c r="D157" s="16"/>
      <c r="E157" s="16"/>
      <c r="F157" s="22"/>
      <c r="G157" s="24"/>
    </row>
    <row r="158" spans="1:7" s="13" customFormat="1" ht="18.75">
      <c r="A158" s="14"/>
      <c r="B158" s="15"/>
      <c r="C158" s="16"/>
      <c r="D158" s="16"/>
      <c r="E158" s="16"/>
      <c r="F158" s="22"/>
      <c r="G158" s="24"/>
    </row>
    <row r="159" spans="1:7" s="13" customFormat="1" ht="18.75">
      <c r="A159" s="14"/>
      <c r="B159" s="15"/>
      <c r="C159" s="16"/>
      <c r="D159" s="16"/>
      <c r="E159" s="16"/>
      <c r="F159" s="22"/>
      <c r="G159" s="24"/>
    </row>
    <row r="160" spans="1:7" s="13" customFormat="1" ht="18.75">
      <c r="A160" s="14"/>
      <c r="B160" s="15"/>
      <c r="C160" s="16"/>
      <c r="D160" s="16"/>
      <c r="E160" s="16"/>
      <c r="F160" s="22"/>
      <c r="G160" s="24"/>
    </row>
    <row r="161" spans="1:7" s="13" customFormat="1" ht="18.75">
      <c r="A161" s="14"/>
      <c r="B161" s="15"/>
      <c r="C161" s="16"/>
      <c r="D161" s="16"/>
      <c r="E161" s="16"/>
      <c r="F161" s="22"/>
      <c r="G161" s="24"/>
    </row>
    <row r="162" spans="1:7" s="13" customFormat="1" ht="18.75">
      <c r="A162" s="14"/>
      <c r="B162" s="15"/>
      <c r="C162" s="16"/>
      <c r="D162" s="16"/>
      <c r="E162" s="16"/>
      <c r="F162" s="22"/>
      <c r="G162" s="24"/>
    </row>
    <row r="163" spans="1:7" s="13" customFormat="1" ht="18.75">
      <c r="A163" s="14"/>
      <c r="B163" s="15"/>
      <c r="C163" s="16"/>
      <c r="D163" s="16"/>
      <c r="E163" s="16"/>
      <c r="F163" s="22"/>
      <c r="G163" s="24"/>
    </row>
    <row r="164" spans="1:7" s="13" customFormat="1" ht="18.75">
      <c r="A164" s="14"/>
      <c r="B164" s="15"/>
      <c r="C164" s="16"/>
      <c r="D164" s="16"/>
      <c r="E164" s="16"/>
      <c r="F164" s="22"/>
      <c r="G164" s="24"/>
    </row>
    <row r="165" spans="1:7" s="13" customFormat="1" ht="18.75">
      <c r="A165" s="14"/>
      <c r="B165" s="15"/>
      <c r="C165" s="16"/>
      <c r="D165" s="16"/>
      <c r="E165" s="16"/>
      <c r="F165" s="22"/>
      <c r="G165" s="24"/>
    </row>
    <row r="166" spans="1:7" s="13" customFormat="1" ht="18.75">
      <c r="A166" s="14"/>
      <c r="B166" s="15"/>
      <c r="C166" s="16"/>
      <c r="D166" s="16"/>
      <c r="E166" s="16"/>
      <c r="F166" s="22"/>
      <c r="G166" s="24"/>
    </row>
    <row r="167" spans="1:7" s="13" customFormat="1" ht="18.75">
      <c r="A167" s="14"/>
      <c r="B167" s="15"/>
      <c r="C167" s="16"/>
      <c r="D167" s="16"/>
      <c r="E167" s="16"/>
      <c r="F167" s="22"/>
      <c r="G167" s="24"/>
    </row>
    <row r="168" spans="1:7" s="13" customFormat="1" ht="18.75">
      <c r="A168" s="14"/>
      <c r="B168" s="15"/>
      <c r="C168" s="16"/>
      <c r="D168" s="16"/>
      <c r="E168" s="16"/>
      <c r="F168" s="22"/>
      <c r="G168" s="24"/>
    </row>
    <row r="169" spans="1:7" s="13" customFormat="1" ht="18.75">
      <c r="A169" s="14"/>
      <c r="B169" s="15"/>
      <c r="C169" s="16"/>
      <c r="D169" s="16"/>
      <c r="E169" s="16"/>
      <c r="F169" s="22"/>
      <c r="G169" s="24"/>
    </row>
    <row r="170" spans="1:7" s="13" customFormat="1" ht="18.75">
      <c r="A170" s="14"/>
      <c r="B170" s="15"/>
      <c r="C170" s="16"/>
      <c r="D170" s="16"/>
      <c r="E170" s="16"/>
      <c r="F170" s="22"/>
      <c r="G170" s="24"/>
    </row>
    <row r="171" spans="1:7" s="13" customFormat="1" ht="18.75">
      <c r="A171" s="14"/>
      <c r="B171" s="15"/>
      <c r="C171" s="16"/>
      <c r="D171" s="16"/>
      <c r="E171" s="16"/>
      <c r="F171" s="22"/>
      <c r="G171" s="24"/>
    </row>
    <row r="172" spans="1:7" s="13" customFormat="1" ht="18.75">
      <c r="A172" s="14"/>
      <c r="B172" s="15"/>
      <c r="C172" s="16"/>
      <c r="D172" s="16"/>
      <c r="E172" s="16"/>
      <c r="F172" s="22"/>
      <c r="G172" s="24"/>
    </row>
    <row r="173" spans="1:7" s="13" customFormat="1" ht="18.75">
      <c r="A173" s="14"/>
      <c r="B173" s="15"/>
      <c r="C173" s="16"/>
      <c r="D173" s="16"/>
      <c r="E173" s="16"/>
      <c r="F173" s="22"/>
      <c r="G173" s="24"/>
    </row>
    <row r="174" spans="1:7" s="13" customFormat="1" ht="18.75">
      <c r="A174" s="14"/>
      <c r="B174" s="15"/>
      <c r="C174" s="16"/>
      <c r="D174" s="16"/>
      <c r="E174" s="16"/>
      <c r="F174" s="22"/>
      <c r="G174" s="24"/>
    </row>
    <row r="175" spans="1:7" s="13" customFormat="1" ht="18.75">
      <c r="A175" s="14"/>
      <c r="B175" s="15"/>
      <c r="C175" s="16"/>
      <c r="D175" s="16"/>
      <c r="E175" s="16"/>
      <c r="F175" s="22"/>
      <c r="G175" s="24"/>
    </row>
    <row r="176" spans="1:7" s="13" customFormat="1" ht="18.75">
      <c r="A176" s="14"/>
      <c r="B176" s="15"/>
      <c r="C176" s="16"/>
      <c r="D176" s="16"/>
      <c r="E176" s="16"/>
      <c r="F176" s="22"/>
      <c r="G176" s="24"/>
    </row>
    <row r="177" spans="1:7" s="13" customFormat="1" ht="18.75">
      <c r="A177" s="14"/>
      <c r="B177" s="15"/>
      <c r="C177" s="16"/>
      <c r="D177" s="16"/>
      <c r="E177" s="16"/>
      <c r="F177" s="22"/>
      <c r="G177" s="24"/>
    </row>
    <row r="178" spans="1:7" s="13" customFormat="1" ht="18.75">
      <c r="A178" s="14"/>
      <c r="B178" s="15"/>
      <c r="C178" s="16"/>
      <c r="D178" s="16"/>
      <c r="E178" s="16"/>
      <c r="F178" s="22"/>
      <c r="G178" s="24"/>
    </row>
    <row r="179" spans="1:7" s="13" customFormat="1" ht="18.75">
      <c r="A179" s="14"/>
      <c r="B179" s="15"/>
      <c r="C179" s="16"/>
      <c r="D179" s="16"/>
      <c r="E179" s="16"/>
      <c r="F179" s="22"/>
      <c r="G179" s="24"/>
    </row>
    <row r="180" spans="1:7" s="13" customFormat="1" ht="18.75">
      <c r="A180" s="14"/>
      <c r="B180" s="15"/>
      <c r="C180" s="16"/>
      <c r="D180" s="16"/>
      <c r="E180" s="16"/>
      <c r="F180" s="22"/>
      <c r="G180" s="24"/>
    </row>
    <row r="181" spans="1:7" s="13" customFormat="1" ht="18.75">
      <c r="A181" s="14"/>
      <c r="B181" s="15"/>
      <c r="C181" s="16"/>
      <c r="D181" s="16"/>
      <c r="E181" s="16"/>
      <c r="F181" s="22"/>
      <c r="G181" s="24"/>
    </row>
    <row r="182" spans="1:7" s="13" customFormat="1" ht="18.75">
      <c r="A182" s="14"/>
      <c r="B182" s="15"/>
      <c r="C182" s="16"/>
      <c r="D182" s="16"/>
      <c r="E182" s="16"/>
      <c r="F182" s="22"/>
      <c r="G182" s="24"/>
    </row>
    <row r="183" spans="1:7" s="13" customFormat="1" ht="18.75">
      <c r="A183" s="14"/>
      <c r="B183" s="15"/>
      <c r="C183" s="16"/>
      <c r="D183" s="16"/>
      <c r="E183" s="16"/>
      <c r="F183" s="22"/>
      <c r="G183" s="24"/>
    </row>
    <row r="184" spans="1:7" s="13" customFormat="1" ht="18.75">
      <c r="A184" s="14"/>
      <c r="B184" s="15"/>
      <c r="C184" s="16"/>
      <c r="D184" s="16"/>
      <c r="E184" s="16"/>
      <c r="F184" s="22"/>
      <c r="G184" s="24"/>
    </row>
    <row r="185" spans="1:7" s="13" customFormat="1" ht="18.75">
      <c r="A185" s="14"/>
      <c r="B185" s="15"/>
      <c r="C185" s="16"/>
      <c r="D185" s="16"/>
      <c r="E185" s="16"/>
      <c r="F185" s="22"/>
      <c r="G185" s="24"/>
    </row>
    <row r="186" spans="1:7" s="13" customFormat="1" ht="18.75">
      <c r="A186" s="14"/>
      <c r="B186" s="15"/>
      <c r="C186" s="16"/>
      <c r="D186" s="16"/>
      <c r="E186" s="16"/>
      <c r="F186" s="22"/>
      <c r="G186" s="24"/>
    </row>
    <row r="187" spans="1:7" s="13" customFormat="1" ht="18.75">
      <c r="A187" s="14"/>
      <c r="B187" s="15"/>
      <c r="C187" s="16"/>
      <c r="D187" s="16"/>
      <c r="E187" s="16"/>
      <c r="F187" s="22"/>
      <c r="G187" s="24"/>
    </row>
    <row r="188" spans="1:7" s="13" customFormat="1" ht="18.75">
      <c r="A188" s="14"/>
      <c r="B188" s="15"/>
      <c r="C188" s="16"/>
      <c r="D188" s="16"/>
      <c r="E188" s="16"/>
      <c r="F188" s="22"/>
      <c r="G188" s="24"/>
    </row>
    <row r="189" spans="1:7" s="13" customFormat="1" ht="18.75">
      <c r="A189" s="14"/>
      <c r="B189" s="15"/>
      <c r="C189" s="16"/>
      <c r="D189" s="16"/>
      <c r="E189" s="16"/>
      <c r="F189" s="22"/>
      <c r="G189" s="24"/>
    </row>
    <row r="190" spans="1:7" s="13" customFormat="1" ht="18.75">
      <c r="A190" s="14"/>
      <c r="B190" s="15"/>
      <c r="C190" s="16"/>
      <c r="D190" s="16"/>
      <c r="E190" s="16"/>
      <c r="F190" s="22"/>
      <c r="G190" s="24"/>
    </row>
    <row r="191" spans="1:7" s="13" customFormat="1" ht="18.75">
      <c r="A191" s="14"/>
      <c r="B191" s="15"/>
      <c r="C191" s="16"/>
      <c r="D191" s="16"/>
      <c r="E191" s="16"/>
      <c r="F191" s="22"/>
      <c r="G191" s="24"/>
    </row>
    <row r="192" spans="1:7" s="13" customFormat="1" ht="18.75">
      <c r="A192" s="14"/>
      <c r="B192" s="15"/>
      <c r="C192" s="16"/>
      <c r="D192" s="16"/>
      <c r="E192" s="16"/>
      <c r="F192" s="22"/>
      <c r="G192" s="24"/>
    </row>
    <row r="193" spans="1:7" s="13" customFormat="1" ht="20.25">
      <c r="A193" s="17"/>
      <c r="B193" s="15"/>
      <c r="C193" s="16"/>
      <c r="D193" s="16"/>
      <c r="E193" s="16"/>
      <c r="F193" s="22"/>
      <c r="G193" s="24"/>
    </row>
    <row r="194" spans="1:7" s="13" customFormat="1" ht="20.25">
      <c r="A194" s="17"/>
      <c r="B194" s="15"/>
      <c r="C194" s="16"/>
      <c r="D194" s="16"/>
      <c r="E194" s="16"/>
      <c r="F194" s="22"/>
      <c r="G194" s="24"/>
    </row>
    <row r="195" spans="1:7" s="13" customFormat="1" ht="20.25">
      <c r="A195" s="17"/>
      <c r="B195" s="15"/>
      <c r="C195" s="16"/>
      <c r="D195" s="16"/>
      <c r="E195" s="16"/>
      <c r="F195" s="22"/>
      <c r="G195" s="24"/>
    </row>
    <row r="196" spans="1:7" s="13" customFormat="1" ht="20.25">
      <c r="A196" s="17"/>
      <c r="B196" s="15"/>
      <c r="C196" s="16"/>
      <c r="D196" s="16"/>
      <c r="E196" s="16"/>
      <c r="F196" s="22"/>
      <c r="G196" s="24"/>
    </row>
    <row r="197" spans="1:7" s="13" customFormat="1" ht="20.25">
      <c r="A197" s="17"/>
      <c r="B197" s="15"/>
      <c r="C197" s="16"/>
      <c r="D197" s="16"/>
      <c r="E197" s="16"/>
      <c r="F197" s="22"/>
      <c r="G197" s="24"/>
    </row>
    <row r="198" spans="1:7" s="13" customFormat="1" ht="20.25">
      <c r="A198" s="17"/>
      <c r="B198" s="15"/>
      <c r="C198" s="16"/>
      <c r="D198" s="16"/>
      <c r="E198" s="16"/>
      <c r="F198" s="22"/>
      <c r="G198" s="24"/>
    </row>
    <row r="199" spans="1:7" s="13" customFormat="1" ht="18.75">
      <c r="A199" s="14"/>
      <c r="B199" s="15"/>
      <c r="C199" s="16"/>
      <c r="D199" s="16"/>
      <c r="E199" s="16"/>
      <c r="F199" s="22"/>
      <c r="G199" s="24"/>
    </row>
    <row r="200" spans="1:7" s="13" customFormat="1" ht="18.75">
      <c r="A200" s="14"/>
      <c r="B200" s="15"/>
      <c r="C200" s="16"/>
      <c r="D200" s="16"/>
      <c r="E200" s="16"/>
      <c r="F200" s="22"/>
      <c r="G200" s="24"/>
    </row>
    <row r="201" spans="1:7" s="13" customFormat="1" ht="18.75">
      <c r="A201" s="14"/>
      <c r="B201" s="15"/>
      <c r="C201" s="16"/>
      <c r="D201" s="16"/>
      <c r="E201" s="16"/>
      <c r="F201" s="22"/>
      <c r="G201" s="24"/>
    </row>
    <row r="202" spans="1:7" s="13" customFormat="1" ht="18.75">
      <c r="A202" s="14"/>
      <c r="B202" s="15"/>
      <c r="C202" s="16"/>
      <c r="D202" s="16"/>
      <c r="E202" s="16"/>
      <c r="F202" s="22"/>
      <c r="G202" s="24"/>
    </row>
    <row r="203" spans="1:7" s="13" customFormat="1" ht="18.75">
      <c r="A203" s="14"/>
      <c r="B203" s="15"/>
      <c r="C203" s="16"/>
      <c r="D203" s="16"/>
      <c r="E203" s="16"/>
      <c r="F203" s="22"/>
      <c r="G203" s="24"/>
    </row>
    <row r="204" spans="1:7" s="13" customFormat="1" ht="18.75">
      <c r="A204" s="14"/>
      <c r="B204" s="15"/>
      <c r="C204" s="16"/>
      <c r="D204" s="16"/>
      <c r="E204" s="16"/>
      <c r="F204" s="22"/>
      <c r="G204" s="24"/>
    </row>
    <row r="205" spans="1:7" s="13" customFormat="1" ht="18.75">
      <c r="A205" s="14"/>
      <c r="B205" s="15"/>
      <c r="C205" s="16"/>
      <c r="D205" s="16"/>
      <c r="E205" s="16"/>
      <c r="F205" s="22"/>
      <c r="G205" s="24"/>
    </row>
    <row r="206" spans="1:7" s="13" customFormat="1" ht="18.75">
      <c r="A206" s="14"/>
      <c r="B206" s="15"/>
      <c r="C206" s="16"/>
      <c r="D206" s="16"/>
      <c r="E206" s="16"/>
      <c r="F206" s="22"/>
      <c r="G206" s="24"/>
    </row>
    <row r="207" spans="1:7" s="13" customFormat="1" ht="18.75">
      <c r="A207" s="14"/>
      <c r="B207" s="15"/>
      <c r="C207" s="16"/>
      <c r="D207" s="16"/>
      <c r="E207" s="16"/>
      <c r="F207" s="22"/>
      <c r="G207" s="24"/>
    </row>
    <row r="208" spans="1:7" s="13" customFormat="1" ht="18.75">
      <c r="A208" s="14"/>
      <c r="B208" s="15"/>
      <c r="C208" s="16"/>
      <c r="D208" s="16"/>
      <c r="E208" s="16"/>
      <c r="F208" s="22"/>
      <c r="G208" s="24"/>
    </row>
    <row r="209" spans="1:7" s="13" customFormat="1" ht="18.75">
      <c r="A209" s="14"/>
      <c r="B209" s="15"/>
      <c r="C209" s="16"/>
      <c r="D209" s="16"/>
      <c r="E209" s="16"/>
      <c r="F209" s="22"/>
      <c r="G209" s="24"/>
    </row>
    <row r="210" spans="1:7" s="13" customFormat="1" ht="18.75">
      <c r="A210" s="14"/>
      <c r="B210" s="15"/>
      <c r="C210" s="16"/>
      <c r="D210" s="16"/>
      <c r="E210" s="16"/>
      <c r="F210" s="22"/>
      <c r="G210" s="24"/>
    </row>
    <row r="211" spans="1:7" s="13" customFormat="1" ht="18.75">
      <c r="A211" s="14"/>
      <c r="B211" s="15"/>
      <c r="C211" s="16"/>
      <c r="D211" s="16"/>
      <c r="E211" s="16"/>
      <c r="F211" s="22"/>
      <c r="G211" s="24"/>
    </row>
    <row r="212" spans="1:7" s="13" customFormat="1" ht="18.75">
      <c r="A212" s="14"/>
      <c r="B212" s="15"/>
      <c r="C212" s="16"/>
      <c r="D212" s="16"/>
      <c r="E212" s="16"/>
      <c r="F212" s="22"/>
      <c r="G212" s="24"/>
    </row>
    <row r="213" spans="1:7" s="13" customFormat="1" ht="18.75">
      <c r="A213" s="14"/>
      <c r="B213" s="15"/>
      <c r="C213" s="16"/>
      <c r="D213" s="16"/>
      <c r="E213" s="16"/>
      <c r="F213" s="22"/>
      <c r="G213" s="24"/>
    </row>
    <row r="214" spans="1:7" s="13" customFormat="1" ht="18.75">
      <c r="A214" s="14"/>
      <c r="B214" s="15"/>
      <c r="C214" s="16"/>
      <c r="D214" s="16"/>
      <c r="E214" s="16"/>
      <c r="F214" s="22"/>
      <c r="G214" s="24"/>
    </row>
    <row r="215" spans="1:7" s="13" customFormat="1" ht="18.75">
      <c r="A215" s="14"/>
      <c r="B215" s="15"/>
      <c r="C215" s="16"/>
      <c r="D215" s="16"/>
      <c r="E215" s="16"/>
      <c r="F215" s="22"/>
      <c r="G215" s="24"/>
    </row>
    <row r="216" spans="1:7" s="13" customFormat="1" ht="18.75">
      <c r="A216" s="14"/>
      <c r="B216" s="15"/>
      <c r="C216" s="16"/>
      <c r="D216" s="16"/>
      <c r="E216" s="16"/>
      <c r="F216" s="22"/>
      <c r="G216" s="24"/>
    </row>
    <row r="217" spans="1:7" s="13" customFormat="1" ht="18.75">
      <c r="A217" s="14"/>
      <c r="B217" s="15"/>
      <c r="C217" s="16"/>
      <c r="D217" s="16"/>
      <c r="E217" s="16"/>
      <c r="F217" s="22"/>
      <c r="G217" s="24"/>
    </row>
    <row r="218" spans="1:7" s="13" customFormat="1" ht="18.75">
      <c r="A218" s="14"/>
      <c r="B218" s="15"/>
      <c r="C218" s="16"/>
      <c r="D218" s="16"/>
      <c r="E218" s="16"/>
      <c r="F218" s="22"/>
      <c r="G218" s="24"/>
    </row>
    <row r="219" spans="1:7" s="13" customFormat="1" ht="18.75">
      <c r="A219" s="14"/>
      <c r="B219" s="15"/>
      <c r="C219" s="16"/>
      <c r="D219" s="16"/>
      <c r="E219" s="16"/>
      <c r="F219" s="22"/>
      <c r="G219" s="24"/>
    </row>
    <row r="220" spans="1:7" s="13" customFormat="1" ht="18.75">
      <c r="A220" s="14"/>
      <c r="B220" s="15"/>
      <c r="C220" s="16"/>
      <c r="D220" s="16"/>
      <c r="E220" s="16"/>
      <c r="F220" s="22"/>
      <c r="G220" s="24"/>
    </row>
    <row r="221" spans="1:7" s="13" customFormat="1" ht="18.75">
      <c r="A221" s="14"/>
      <c r="B221" s="15"/>
      <c r="C221" s="16"/>
      <c r="D221" s="16"/>
      <c r="E221" s="16"/>
      <c r="F221" s="22"/>
      <c r="G221" s="24"/>
    </row>
    <row r="222" spans="1:7" s="13" customFormat="1" ht="18.75">
      <c r="A222" s="14"/>
      <c r="B222" s="15"/>
      <c r="C222" s="16"/>
      <c r="D222" s="16"/>
      <c r="E222" s="16"/>
      <c r="F222" s="22"/>
      <c r="G222" s="24"/>
    </row>
    <row r="223" spans="1:7" s="13" customFormat="1" ht="18.75">
      <c r="A223" s="14"/>
      <c r="B223" s="15"/>
      <c r="C223" s="16"/>
      <c r="D223" s="16"/>
      <c r="E223" s="16"/>
      <c r="F223" s="22"/>
      <c r="G223" s="24"/>
    </row>
    <row r="224" spans="1:7" s="13" customFormat="1" ht="18.75">
      <c r="A224" s="14"/>
      <c r="B224" s="15"/>
      <c r="C224" s="16"/>
      <c r="D224" s="16"/>
      <c r="E224" s="16"/>
      <c r="F224" s="22"/>
      <c r="G224" s="24"/>
    </row>
    <row r="225" spans="1:7" s="13" customFormat="1" ht="18.75">
      <c r="A225" s="14"/>
      <c r="B225" s="15"/>
      <c r="C225" s="16"/>
      <c r="D225" s="16"/>
      <c r="E225" s="16"/>
      <c r="F225" s="22"/>
      <c r="G225" s="24"/>
    </row>
    <row r="226" spans="1:7" s="13" customFormat="1" ht="18.75">
      <c r="A226" s="14"/>
      <c r="B226" s="15"/>
      <c r="C226" s="16"/>
      <c r="D226" s="16"/>
      <c r="E226" s="16"/>
      <c r="F226" s="22"/>
      <c r="G226" s="24"/>
    </row>
    <row r="227" spans="1:7" s="13" customFormat="1" ht="18.75">
      <c r="A227" s="14"/>
      <c r="B227" s="15"/>
      <c r="C227" s="16"/>
      <c r="D227" s="16"/>
      <c r="E227" s="16"/>
      <c r="F227" s="22"/>
      <c r="G227" s="24"/>
    </row>
    <row r="228" spans="1:7" s="13" customFormat="1" ht="18.75">
      <c r="A228" s="14"/>
      <c r="B228" s="15"/>
      <c r="C228" s="16"/>
      <c r="D228" s="16"/>
      <c r="E228" s="16"/>
      <c r="F228" s="22"/>
      <c r="G228" s="24"/>
    </row>
    <row r="229" spans="1:7" s="13" customFormat="1" ht="18.75">
      <c r="A229" s="14"/>
      <c r="B229" s="15"/>
      <c r="C229" s="16"/>
      <c r="D229" s="16"/>
      <c r="E229" s="16"/>
      <c r="F229" s="22"/>
      <c r="G229" s="24"/>
    </row>
    <row r="230" spans="1:7" s="13" customFormat="1" ht="18.75">
      <c r="A230" s="14"/>
      <c r="B230" s="15"/>
      <c r="C230" s="16"/>
      <c r="D230" s="16"/>
      <c r="E230" s="16"/>
      <c r="F230" s="22"/>
      <c r="G230" s="24"/>
    </row>
    <row r="231" spans="1:7" s="13" customFormat="1" ht="18.75">
      <c r="A231" s="14"/>
      <c r="B231" s="15"/>
      <c r="C231" s="16"/>
      <c r="D231" s="16"/>
      <c r="E231" s="16"/>
      <c r="F231" s="22"/>
      <c r="G231" s="24"/>
    </row>
    <row r="232" spans="1:7" s="13" customFormat="1" ht="18.75">
      <c r="A232" s="14"/>
      <c r="B232" s="15"/>
      <c r="C232" s="16"/>
      <c r="D232" s="16"/>
      <c r="E232" s="16"/>
      <c r="F232" s="22"/>
      <c r="G232" s="24"/>
    </row>
    <row r="233" spans="1:7" s="13" customFormat="1" ht="18.75">
      <c r="A233" s="14"/>
      <c r="B233" s="15"/>
      <c r="C233" s="16"/>
      <c r="D233" s="16"/>
      <c r="E233" s="16"/>
      <c r="F233" s="22"/>
      <c r="G233" s="24"/>
    </row>
    <row r="234" spans="1:7" s="13" customFormat="1" ht="18.75">
      <c r="A234" s="14"/>
      <c r="B234" s="15"/>
      <c r="C234" s="16"/>
      <c r="D234" s="16"/>
      <c r="E234" s="16"/>
      <c r="F234" s="22"/>
      <c r="G234" s="24"/>
    </row>
    <row r="235" spans="1:7" s="13" customFormat="1" ht="18.75">
      <c r="A235" s="14"/>
      <c r="B235" s="15"/>
      <c r="C235" s="16"/>
      <c r="D235" s="16"/>
      <c r="E235" s="16"/>
      <c r="F235" s="22"/>
      <c r="G235" s="24"/>
    </row>
    <row r="236" spans="1:7" s="13" customFormat="1" ht="18.75">
      <c r="A236" s="14"/>
      <c r="B236" s="15"/>
      <c r="C236" s="16"/>
      <c r="D236" s="16"/>
      <c r="E236" s="16"/>
      <c r="F236" s="22"/>
      <c r="G236" s="24"/>
    </row>
    <row r="237" spans="1:7" s="13" customFormat="1" ht="18.75">
      <c r="A237" s="14"/>
      <c r="B237" s="15"/>
      <c r="C237" s="16"/>
      <c r="D237" s="16"/>
      <c r="E237" s="16"/>
      <c r="F237" s="22"/>
      <c r="G237" s="24"/>
    </row>
    <row r="238" spans="1:7" s="13" customFormat="1" ht="18.75">
      <c r="A238" s="14"/>
      <c r="B238" s="15"/>
      <c r="C238" s="16"/>
      <c r="D238" s="16"/>
      <c r="E238" s="16"/>
      <c r="F238" s="22"/>
      <c r="G238" s="24"/>
    </row>
    <row r="239" spans="1:7" s="13" customFormat="1" ht="18.75">
      <c r="A239" s="14"/>
      <c r="B239" s="15"/>
      <c r="C239" s="16"/>
      <c r="D239" s="16"/>
      <c r="E239" s="16"/>
      <c r="F239" s="22"/>
      <c r="G239" s="24"/>
    </row>
    <row r="240" spans="1:7" s="13" customFormat="1" ht="18.75">
      <c r="A240" s="14"/>
      <c r="B240" s="15"/>
      <c r="C240" s="16"/>
      <c r="D240" s="16"/>
      <c r="E240" s="16"/>
      <c r="F240" s="22"/>
      <c r="G240" s="24"/>
    </row>
    <row r="241" spans="1:7" s="13" customFormat="1" ht="18.75">
      <c r="A241" s="14"/>
      <c r="B241" s="15"/>
      <c r="C241" s="16"/>
      <c r="D241" s="16"/>
      <c r="E241" s="16"/>
      <c r="F241" s="22"/>
      <c r="G241" s="24"/>
    </row>
    <row r="242" spans="1:7" s="13" customFormat="1" ht="18.75">
      <c r="A242" s="14"/>
      <c r="B242" s="15"/>
      <c r="C242" s="16"/>
      <c r="D242" s="16"/>
      <c r="E242" s="16"/>
      <c r="F242" s="22"/>
      <c r="G242" s="24"/>
    </row>
    <row r="243" spans="1:7" s="13" customFormat="1" ht="18.75">
      <c r="A243" s="14"/>
      <c r="B243" s="15"/>
      <c r="C243" s="16"/>
      <c r="D243" s="16"/>
      <c r="E243" s="16"/>
      <c r="F243" s="22"/>
      <c r="G243" s="24"/>
    </row>
    <row r="244" spans="1:7" s="13" customFormat="1" ht="18.75">
      <c r="A244" s="14"/>
      <c r="B244" s="15"/>
      <c r="C244" s="16"/>
      <c r="D244" s="16"/>
      <c r="E244" s="16"/>
      <c r="F244" s="22"/>
      <c r="G244" s="24"/>
    </row>
    <row r="245" spans="1:7" s="13" customFormat="1" ht="18.75">
      <c r="A245" s="14"/>
      <c r="B245" s="15"/>
      <c r="C245" s="16"/>
      <c r="D245" s="16"/>
      <c r="E245" s="16"/>
      <c r="F245" s="22"/>
      <c r="G245" s="24"/>
    </row>
    <row r="246" spans="1:7" s="13" customFormat="1" ht="18.75">
      <c r="A246" s="14"/>
      <c r="B246" s="15"/>
      <c r="C246" s="16"/>
      <c r="D246" s="16"/>
      <c r="E246" s="16"/>
      <c r="F246" s="22"/>
      <c r="G246" s="24"/>
    </row>
    <row r="247" spans="1:7" s="13" customFormat="1" ht="18.75">
      <c r="A247" s="14"/>
      <c r="B247" s="15"/>
      <c r="C247" s="16"/>
      <c r="D247" s="16"/>
      <c r="E247" s="16"/>
      <c r="F247" s="22"/>
      <c r="G247" s="24"/>
    </row>
    <row r="248" spans="1:7" s="13" customFormat="1" ht="18.75">
      <c r="A248" s="14"/>
      <c r="B248" s="15"/>
      <c r="C248" s="16"/>
      <c r="D248" s="16"/>
      <c r="E248" s="16"/>
      <c r="F248" s="22"/>
      <c r="G248" s="24"/>
    </row>
    <row r="249" spans="1:7" s="13" customFormat="1" ht="18.75">
      <c r="A249" s="14"/>
      <c r="B249" s="15"/>
      <c r="C249" s="16"/>
      <c r="D249" s="16"/>
      <c r="E249" s="16"/>
      <c r="F249" s="22"/>
      <c r="G249" s="24"/>
    </row>
    <row r="250" spans="1:7" s="13" customFormat="1" ht="18.75">
      <c r="A250" s="14"/>
      <c r="B250" s="15"/>
      <c r="C250" s="16"/>
      <c r="D250" s="16"/>
      <c r="E250" s="16"/>
      <c r="F250" s="22"/>
      <c r="G250" s="24"/>
    </row>
    <row r="251" spans="1:7" s="13" customFormat="1" ht="18.75">
      <c r="A251" s="14"/>
      <c r="B251" s="15"/>
      <c r="C251" s="16"/>
      <c r="D251" s="16"/>
      <c r="E251" s="16"/>
      <c r="F251" s="22"/>
      <c r="G251" s="24"/>
    </row>
    <row r="252" spans="1:7" s="13" customFormat="1" ht="18.75">
      <c r="A252" s="14"/>
      <c r="B252" s="15"/>
      <c r="C252" s="16"/>
      <c r="D252" s="16"/>
      <c r="E252" s="16"/>
      <c r="F252" s="22"/>
      <c r="G252" s="24"/>
    </row>
    <row r="253" spans="1:7" s="13" customFormat="1" ht="18.75">
      <c r="A253" s="14"/>
      <c r="B253" s="15"/>
      <c r="C253" s="16"/>
      <c r="D253" s="16"/>
      <c r="E253" s="16"/>
      <c r="F253" s="22"/>
      <c r="G253" s="24"/>
    </row>
    <row r="254" spans="1:7" s="13" customFormat="1" ht="18.75">
      <c r="A254" s="14"/>
      <c r="B254" s="15"/>
      <c r="C254" s="16"/>
      <c r="D254" s="16"/>
      <c r="E254" s="16"/>
      <c r="F254" s="22"/>
      <c r="G254" s="24"/>
    </row>
    <row r="255" spans="1:7" s="13" customFormat="1" ht="18.75">
      <c r="A255" s="14"/>
      <c r="B255" s="15"/>
      <c r="C255" s="16"/>
      <c r="D255" s="16"/>
      <c r="E255" s="16"/>
      <c r="F255" s="22"/>
      <c r="G255" s="24"/>
    </row>
    <row r="256" spans="1:7" s="13" customFormat="1" ht="18.75">
      <c r="A256" s="14"/>
      <c r="B256" s="15"/>
      <c r="C256" s="16"/>
      <c r="D256" s="16"/>
      <c r="E256" s="16"/>
      <c r="F256" s="22"/>
      <c r="G256" s="24"/>
    </row>
    <row r="257" spans="1:7" s="13" customFormat="1" ht="18.75">
      <c r="A257" s="14"/>
      <c r="B257" s="15"/>
      <c r="C257" s="16"/>
      <c r="D257" s="16"/>
      <c r="E257" s="16"/>
      <c r="F257" s="22"/>
      <c r="G257" s="24"/>
    </row>
    <row r="258" spans="1:7" s="13" customFormat="1" ht="18.75">
      <c r="A258" s="14"/>
      <c r="B258" s="15"/>
      <c r="C258" s="16"/>
      <c r="D258" s="16"/>
      <c r="E258" s="16"/>
      <c r="F258" s="22"/>
      <c r="G258" s="24"/>
    </row>
    <row r="259" spans="1:7" s="13" customFormat="1" ht="18.75">
      <c r="A259" s="14"/>
      <c r="B259" s="15"/>
      <c r="C259" s="16"/>
      <c r="D259" s="16"/>
      <c r="E259" s="16"/>
      <c r="F259" s="22"/>
      <c r="G259" s="24"/>
    </row>
    <row r="260" spans="1:7" s="13" customFormat="1" ht="18.75">
      <c r="A260" s="14"/>
      <c r="B260" s="15"/>
      <c r="C260" s="16"/>
      <c r="D260" s="16"/>
      <c r="E260" s="16"/>
      <c r="F260" s="22"/>
      <c r="G260" s="24"/>
    </row>
    <row r="261" spans="1:7" s="13" customFormat="1" ht="18.75">
      <c r="A261" s="14"/>
      <c r="B261" s="15"/>
      <c r="C261" s="16"/>
      <c r="D261" s="16"/>
      <c r="E261" s="16"/>
      <c r="F261" s="22"/>
      <c r="G261" s="24"/>
    </row>
    <row r="262" spans="1:7" s="13" customFormat="1" ht="18.75">
      <c r="A262" s="14"/>
      <c r="B262" s="15"/>
      <c r="C262" s="16"/>
      <c r="D262" s="16"/>
      <c r="E262" s="16"/>
      <c r="F262" s="22"/>
      <c r="G262" s="24"/>
    </row>
    <row r="263" spans="1:7" s="13" customFormat="1" ht="18.75">
      <c r="A263" s="14"/>
      <c r="B263" s="15"/>
      <c r="C263" s="16"/>
      <c r="D263" s="16"/>
      <c r="E263" s="16"/>
      <c r="F263" s="22"/>
      <c r="G263" s="24"/>
    </row>
    <row r="264" spans="1:7" s="13" customFormat="1" ht="18.75">
      <c r="A264" s="14"/>
      <c r="B264" s="15"/>
      <c r="C264" s="16"/>
      <c r="D264" s="16"/>
      <c r="E264" s="16"/>
      <c r="F264" s="22"/>
      <c r="G264" s="24"/>
    </row>
    <row r="265" spans="1:7" s="13" customFormat="1" ht="18.75">
      <c r="A265" s="14"/>
      <c r="B265" s="15"/>
      <c r="C265" s="16"/>
      <c r="D265" s="16"/>
      <c r="E265" s="16"/>
      <c r="F265" s="22"/>
      <c r="G265" s="24"/>
    </row>
    <row r="266" spans="1:7" s="13" customFormat="1" ht="18.75">
      <c r="A266" s="14"/>
      <c r="B266" s="15"/>
      <c r="C266" s="16"/>
      <c r="D266" s="16"/>
      <c r="E266" s="16"/>
      <c r="F266" s="22"/>
      <c r="G266" s="24"/>
    </row>
    <row r="267" spans="1:7" s="13" customFormat="1" ht="18.75">
      <c r="A267" s="14"/>
      <c r="B267" s="15"/>
      <c r="C267" s="16"/>
      <c r="D267" s="16"/>
      <c r="E267" s="16"/>
      <c r="F267" s="22"/>
      <c r="G267" s="24"/>
    </row>
    <row r="268" spans="1:7" s="13" customFormat="1" ht="18.75">
      <c r="A268" s="14"/>
      <c r="B268" s="15"/>
      <c r="C268" s="16"/>
      <c r="D268" s="16"/>
      <c r="E268" s="16"/>
      <c r="F268" s="22"/>
      <c r="G268" s="24"/>
    </row>
    <row r="269" spans="1:7" s="13" customFormat="1" ht="18.75">
      <c r="A269" s="14"/>
      <c r="B269" s="15"/>
      <c r="C269" s="16"/>
      <c r="D269" s="16"/>
      <c r="E269" s="16"/>
      <c r="F269" s="22"/>
      <c r="G269" s="24"/>
    </row>
    <row r="270" spans="1:7" s="13" customFormat="1" ht="18.75">
      <c r="A270" s="14"/>
      <c r="B270" s="15"/>
      <c r="C270" s="16"/>
      <c r="D270" s="16"/>
      <c r="E270" s="16"/>
      <c r="F270" s="22"/>
      <c r="G270" s="24"/>
    </row>
    <row r="271" spans="1:7" s="13" customFormat="1" ht="18.75">
      <c r="A271" s="14"/>
      <c r="B271" s="15"/>
      <c r="C271" s="16"/>
      <c r="D271" s="16"/>
      <c r="E271" s="16"/>
      <c r="F271" s="22"/>
      <c r="G271" s="24"/>
    </row>
    <row r="272" spans="1:7" s="13" customFormat="1" ht="18.75">
      <c r="A272" s="14"/>
      <c r="B272" s="15"/>
      <c r="C272" s="16"/>
      <c r="D272" s="16"/>
      <c r="E272" s="16"/>
      <c r="F272" s="22"/>
      <c r="G272" s="24"/>
    </row>
    <row r="273" spans="1:7" s="13" customFormat="1" ht="18.75">
      <c r="A273" s="14"/>
      <c r="B273" s="15"/>
      <c r="C273" s="16"/>
      <c r="D273" s="16"/>
      <c r="E273" s="16"/>
      <c r="F273" s="22"/>
      <c r="G273" s="24"/>
    </row>
    <row r="274" spans="1:7" s="13" customFormat="1" ht="18.75">
      <c r="A274" s="14"/>
      <c r="B274" s="15"/>
      <c r="C274" s="16"/>
      <c r="D274" s="16"/>
      <c r="E274" s="16"/>
      <c r="F274" s="22"/>
      <c r="G274" s="24"/>
    </row>
    <row r="275" spans="1:7" s="13" customFormat="1" ht="18.75">
      <c r="A275" s="14"/>
      <c r="B275" s="15"/>
      <c r="C275" s="16"/>
      <c r="D275" s="16"/>
      <c r="E275" s="16"/>
      <c r="F275" s="22"/>
      <c r="G275" s="24"/>
    </row>
    <row r="276" spans="1:7" s="13" customFormat="1" ht="18.75">
      <c r="A276" s="14"/>
      <c r="B276" s="15"/>
      <c r="C276" s="16"/>
      <c r="D276" s="16"/>
      <c r="E276" s="16"/>
      <c r="F276" s="22"/>
      <c r="G276" s="24"/>
    </row>
    <row r="277" spans="1:7" s="13" customFormat="1" ht="18.75">
      <c r="A277" s="14"/>
      <c r="B277" s="15"/>
      <c r="C277" s="16"/>
      <c r="D277" s="16"/>
      <c r="E277" s="16"/>
      <c r="F277" s="22"/>
      <c r="G277" s="24"/>
    </row>
    <row r="278" spans="1:7" s="13" customFormat="1" ht="18.75">
      <c r="A278" s="14"/>
      <c r="B278" s="15"/>
      <c r="C278" s="16"/>
      <c r="D278" s="16"/>
      <c r="E278" s="16"/>
      <c r="F278" s="22"/>
      <c r="G278" s="24"/>
    </row>
    <row r="279" spans="1:7" s="13" customFormat="1" ht="18.75">
      <c r="A279" s="14"/>
      <c r="B279" s="15"/>
      <c r="C279" s="16"/>
      <c r="D279" s="16"/>
      <c r="E279" s="16"/>
      <c r="F279" s="22"/>
      <c r="G279" s="24"/>
    </row>
    <row r="280" spans="1:7" s="13" customFormat="1" ht="18.75">
      <c r="A280" s="14"/>
      <c r="B280" s="15"/>
      <c r="C280" s="16"/>
      <c r="D280" s="16"/>
      <c r="E280" s="16"/>
      <c r="F280" s="22"/>
      <c r="G280" s="24"/>
    </row>
    <row r="281" spans="1:7" s="13" customFormat="1" ht="18.75">
      <c r="A281" s="14"/>
      <c r="B281" s="15"/>
      <c r="C281" s="16"/>
      <c r="D281" s="16"/>
      <c r="E281" s="16"/>
      <c r="F281" s="22"/>
      <c r="G281" s="24"/>
    </row>
    <row r="282" spans="1:7" s="13" customFormat="1" ht="18.75">
      <c r="A282" s="14"/>
      <c r="B282" s="15"/>
      <c r="C282" s="16"/>
      <c r="D282" s="16"/>
      <c r="E282" s="16"/>
      <c r="F282" s="22"/>
      <c r="G282" s="24"/>
    </row>
    <row r="283" spans="1:7" s="13" customFormat="1" ht="18.75">
      <c r="A283" s="14"/>
      <c r="B283" s="15"/>
      <c r="C283" s="16"/>
      <c r="D283" s="16"/>
      <c r="E283" s="16"/>
      <c r="F283" s="22"/>
      <c r="G283" s="24"/>
    </row>
    <row r="284" spans="1:7" s="13" customFormat="1" ht="18.75">
      <c r="A284" s="14"/>
      <c r="B284" s="15"/>
      <c r="C284" s="16"/>
      <c r="D284" s="16"/>
      <c r="E284" s="16"/>
      <c r="F284" s="22"/>
      <c r="G284" s="24"/>
    </row>
    <row r="285" spans="1:7" s="13" customFormat="1" ht="18.75">
      <c r="A285" s="14"/>
      <c r="B285" s="15"/>
      <c r="C285" s="16"/>
      <c r="D285" s="16"/>
      <c r="E285" s="16"/>
      <c r="F285" s="22"/>
      <c r="G285" s="24"/>
    </row>
    <row r="286" spans="1:7" s="13" customFormat="1" ht="18.75">
      <c r="A286" s="14"/>
      <c r="B286" s="15"/>
      <c r="C286" s="16"/>
      <c r="D286" s="16"/>
      <c r="E286" s="16"/>
      <c r="F286" s="22"/>
      <c r="G286" s="24"/>
    </row>
    <row r="287" spans="1:7" s="13" customFormat="1" ht="18.75">
      <c r="A287" s="14"/>
      <c r="B287" s="15"/>
      <c r="C287" s="16"/>
      <c r="D287" s="16"/>
      <c r="E287" s="16"/>
      <c r="F287" s="22"/>
      <c r="G287" s="24"/>
    </row>
    <row r="288" spans="1:7" s="13" customFormat="1" ht="18.75">
      <c r="A288" s="14"/>
      <c r="B288" s="15"/>
      <c r="C288" s="16"/>
      <c r="D288" s="16"/>
      <c r="E288" s="16"/>
      <c r="F288" s="22"/>
      <c r="G288" s="24"/>
    </row>
    <row r="289" spans="1:7" s="13" customFormat="1" ht="18.75">
      <c r="A289" s="14"/>
      <c r="B289" s="15"/>
      <c r="C289" s="16"/>
      <c r="D289" s="16"/>
      <c r="E289" s="16"/>
      <c r="F289" s="22"/>
      <c r="G289" s="24"/>
    </row>
    <row r="290" spans="1:7" s="13" customFormat="1" ht="18.75">
      <c r="A290" s="14"/>
      <c r="B290" s="15"/>
      <c r="C290" s="16"/>
      <c r="D290" s="16"/>
      <c r="E290" s="16"/>
      <c r="F290" s="22"/>
      <c r="G290" s="24"/>
    </row>
    <row r="291" spans="1:7" s="13" customFormat="1" ht="18.75">
      <c r="A291" s="14"/>
      <c r="B291" s="15"/>
      <c r="C291" s="16"/>
      <c r="D291" s="16"/>
      <c r="E291" s="16"/>
      <c r="F291" s="22"/>
      <c r="G291" s="24"/>
    </row>
    <row r="292" spans="1:7" s="13" customFormat="1" ht="18.75">
      <c r="A292" s="14"/>
      <c r="B292" s="15"/>
      <c r="C292" s="16"/>
      <c r="D292" s="16"/>
      <c r="E292" s="16"/>
      <c r="F292" s="22"/>
      <c r="G292" s="24"/>
    </row>
    <row r="293" spans="1:7" s="13" customFormat="1" ht="18.75">
      <c r="A293" s="14"/>
      <c r="B293" s="15"/>
      <c r="C293" s="16"/>
      <c r="D293" s="16"/>
      <c r="E293" s="16"/>
      <c r="F293" s="22"/>
      <c r="G293" s="24"/>
    </row>
    <row r="294" spans="1:7" s="13" customFormat="1" ht="18.75">
      <c r="A294" s="14"/>
      <c r="B294" s="15"/>
      <c r="C294" s="16"/>
      <c r="D294" s="16"/>
      <c r="E294" s="16"/>
      <c r="F294" s="22"/>
      <c r="G294" s="24"/>
    </row>
    <row r="295" spans="1:7" s="13" customFormat="1" ht="18.75">
      <c r="A295" s="14"/>
      <c r="B295" s="15"/>
      <c r="C295" s="16"/>
      <c r="D295" s="16"/>
      <c r="E295" s="16"/>
      <c r="F295" s="22"/>
      <c r="G295" s="24"/>
    </row>
    <row r="296" spans="1:7" s="13" customFormat="1" ht="18.75">
      <c r="A296" s="14"/>
      <c r="B296" s="15"/>
      <c r="C296" s="16"/>
      <c r="D296" s="16"/>
      <c r="E296" s="16"/>
      <c r="F296" s="22"/>
      <c r="G296" s="24"/>
    </row>
    <row r="297" spans="1:7" s="13" customFormat="1" ht="18.75">
      <c r="A297" s="14"/>
      <c r="B297" s="15"/>
      <c r="C297" s="16"/>
      <c r="D297" s="16"/>
      <c r="E297" s="16"/>
      <c r="F297" s="22"/>
      <c r="G297" s="24"/>
    </row>
    <row r="298" spans="1:7" s="13" customFormat="1" ht="18.75">
      <c r="A298" s="14"/>
      <c r="B298" s="15"/>
      <c r="C298" s="16"/>
      <c r="D298" s="16"/>
      <c r="E298" s="16"/>
      <c r="F298" s="22"/>
      <c r="G298" s="24"/>
    </row>
    <row r="299" spans="1:7" s="13" customFormat="1" ht="18.75">
      <c r="A299" s="14"/>
      <c r="B299" s="15"/>
      <c r="C299" s="16"/>
      <c r="D299" s="16"/>
      <c r="E299" s="16"/>
      <c r="F299" s="22"/>
      <c r="G299" s="24"/>
    </row>
    <row r="300" spans="1:7" s="13" customFormat="1" ht="18.75">
      <c r="A300" s="14"/>
      <c r="B300" s="15"/>
      <c r="C300" s="16"/>
      <c r="D300" s="16"/>
      <c r="E300" s="16"/>
      <c r="F300" s="22"/>
      <c r="G300" s="24"/>
    </row>
    <row r="301" spans="1:7" s="13" customFormat="1" ht="18.75">
      <c r="A301" s="14"/>
      <c r="B301" s="15"/>
      <c r="C301" s="16"/>
      <c r="D301" s="16"/>
      <c r="E301" s="16"/>
      <c r="F301" s="22"/>
      <c r="G301" s="24"/>
    </row>
    <row r="302" spans="1:7" s="13" customFormat="1" ht="18.75">
      <c r="A302" s="14"/>
      <c r="B302" s="15"/>
      <c r="C302" s="16"/>
      <c r="D302" s="16"/>
      <c r="E302" s="16"/>
      <c r="F302" s="22"/>
      <c r="G302" s="24"/>
    </row>
    <row r="303" spans="1:7" s="13" customFormat="1" ht="18.75">
      <c r="A303" s="14"/>
      <c r="B303" s="15"/>
      <c r="C303" s="16"/>
      <c r="D303" s="16"/>
      <c r="E303" s="16"/>
      <c r="F303" s="22"/>
      <c r="G303" s="24"/>
    </row>
    <row r="304" spans="1:7" s="13" customFormat="1" ht="18.75">
      <c r="A304" s="14"/>
      <c r="B304" s="15"/>
      <c r="C304" s="16"/>
      <c r="D304" s="16"/>
      <c r="E304" s="16"/>
      <c r="F304" s="22"/>
      <c r="G304" s="24"/>
    </row>
    <row r="305" spans="1:7" s="13" customFormat="1" ht="18.75">
      <c r="A305" s="14"/>
      <c r="B305" s="15"/>
      <c r="C305" s="16"/>
      <c r="D305" s="16"/>
      <c r="E305" s="16"/>
      <c r="F305" s="22"/>
      <c r="G305" s="24"/>
    </row>
    <row r="306" spans="1:7" s="13" customFormat="1" ht="18.75">
      <c r="A306" s="14"/>
      <c r="B306" s="15"/>
      <c r="C306" s="16"/>
      <c r="D306" s="16"/>
      <c r="E306" s="16"/>
      <c r="F306" s="22"/>
      <c r="G306" s="24"/>
    </row>
    <row r="307" spans="1:7" s="13" customFormat="1" ht="18.75">
      <c r="A307" s="14"/>
      <c r="B307" s="15"/>
      <c r="C307" s="16"/>
      <c r="D307" s="16"/>
      <c r="E307" s="16"/>
      <c r="F307" s="22"/>
      <c r="G307" s="24"/>
    </row>
    <row r="308" spans="1:7" s="13" customFormat="1" ht="18.75">
      <c r="A308" s="14"/>
      <c r="B308" s="15"/>
      <c r="C308" s="16"/>
      <c r="D308" s="16"/>
      <c r="E308" s="16"/>
      <c r="F308" s="22"/>
      <c r="G308" s="24"/>
    </row>
    <row r="309" spans="1:7" s="13" customFormat="1" ht="18.75">
      <c r="A309" s="14"/>
      <c r="B309" s="15"/>
      <c r="C309" s="16"/>
      <c r="D309" s="16"/>
      <c r="E309" s="16"/>
      <c r="F309" s="22"/>
      <c r="G309" s="24"/>
    </row>
    <row r="310" spans="1:7" s="13" customFormat="1" ht="18.75">
      <c r="A310" s="14"/>
      <c r="B310" s="15"/>
      <c r="C310" s="16"/>
      <c r="D310" s="16"/>
      <c r="E310" s="16"/>
      <c r="F310" s="22"/>
      <c r="G310" s="24"/>
    </row>
    <row r="311" spans="1:7" s="13" customFormat="1" ht="18.75">
      <c r="A311" s="14"/>
      <c r="B311" s="15"/>
      <c r="C311" s="16"/>
      <c r="D311" s="16"/>
      <c r="E311" s="16"/>
      <c r="F311" s="22"/>
      <c r="G311" s="24"/>
    </row>
    <row r="312" spans="1:7" s="13" customFormat="1" ht="18.75">
      <c r="A312" s="14"/>
      <c r="B312" s="15"/>
      <c r="C312" s="16"/>
      <c r="D312" s="16"/>
      <c r="E312" s="16"/>
      <c r="F312" s="22"/>
      <c r="G312" s="24"/>
    </row>
    <row r="313" spans="1:7" s="13" customFormat="1" ht="18.75">
      <c r="A313" s="14"/>
      <c r="B313" s="15"/>
      <c r="C313" s="16"/>
      <c r="D313" s="16"/>
      <c r="E313" s="16"/>
      <c r="F313" s="22"/>
      <c r="G313" s="24"/>
    </row>
    <row r="314" spans="1:7" s="13" customFormat="1" ht="18.75">
      <c r="A314" s="14"/>
      <c r="B314" s="15"/>
      <c r="C314" s="16"/>
      <c r="D314" s="16"/>
      <c r="E314" s="16"/>
      <c r="F314" s="22"/>
      <c r="G314" s="24"/>
    </row>
    <row r="315" spans="1:7" s="13" customFormat="1" ht="18.75">
      <c r="A315" s="14"/>
      <c r="B315" s="15"/>
      <c r="C315" s="16"/>
      <c r="D315" s="16"/>
      <c r="E315" s="16"/>
      <c r="F315" s="22"/>
      <c r="G315" s="24"/>
    </row>
    <row r="316" spans="1:7" s="13" customFormat="1" ht="18.75">
      <c r="A316" s="14"/>
      <c r="B316" s="15"/>
      <c r="C316" s="16"/>
      <c r="D316" s="16"/>
      <c r="E316" s="16"/>
      <c r="F316" s="22"/>
      <c r="G316" s="24"/>
    </row>
    <row r="317" spans="1:7" s="13" customFormat="1" ht="18.75">
      <c r="A317" s="14"/>
      <c r="B317" s="15"/>
      <c r="C317" s="16"/>
      <c r="D317" s="16"/>
      <c r="E317" s="16"/>
      <c r="F317" s="22"/>
      <c r="G317" s="24"/>
    </row>
    <row r="318" spans="1:7" s="13" customFormat="1" ht="18.75">
      <c r="A318" s="14"/>
      <c r="B318" s="15"/>
      <c r="C318" s="16"/>
      <c r="D318" s="16"/>
      <c r="E318" s="16"/>
      <c r="F318" s="22"/>
      <c r="G318" s="24"/>
    </row>
    <row r="319" spans="1:7" s="13" customFormat="1" ht="18.75">
      <c r="A319" s="14"/>
      <c r="B319" s="15"/>
      <c r="C319" s="16"/>
      <c r="D319" s="16"/>
      <c r="E319" s="16"/>
      <c r="F319" s="22"/>
      <c r="G319" s="24"/>
    </row>
    <row r="320" spans="1:7" s="13" customFormat="1" ht="18.75">
      <c r="A320" s="14"/>
      <c r="B320" s="15"/>
      <c r="C320" s="16"/>
      <c r="D320" s="16"/>
      <c r="E320" s="16"/>
      <c r="F320" s="22"/>
      <c r="G320" s="24"/>
    </row>
    <row r="321" spans="1:7" s="13" customFormat="1" ht="18.75">
      <c r="A321" s="14"/>
      <c r="B321" s="15"/>
      <c r="C321" s="16"/>
      <c r="D321" s="16"/>
      <c r="E321" s="16"/>
      <c r="F321" s="22"/>
      <c r="G321" s="24"/>
    </row>
    <row r="322" spans="1:7" s="13" customFormat="1" ht="18.75">
      <c r="A322" s="14"/>
      <c r="B322" s="15"/>
      <c r="C322" s="16"/>
      <c r="D322" s="16"/>
      <c r="E322" s="16"/>
      <c r="F322" s="22"/>
      <c r="G322" s="24"/>
    </row>
    <row r="323" spans="1:7" s="13" customFormat="1" ht="18.75">
      <c r="A323" s="14"/>
      <c r="B323" s="15"/>
      <c r="C323" s="16"/>
      <c r="D323" s="16"/>
      <c r="E323" s="16"/>
      <c r="F323" s="22"/>
      <c r="G323" s="24"/>
    </row>
    <row r="324" spans="1:7" s="13" customFormat="1" ht="18.75">
      <c r="A324" s="14"/>
      <c r="B324" s="15"/>
      <c r="C324" s="16"/>
      <c r="D324" s="16"/>
      <c r="E324" s="16"/>
      <c r="F324" s="22"/>
      <c r="G324" s="24"/>
    </row>
    <row r="325" spans="1:7" s="13" customFormat="1" ht="18.75">
      <c r="A325" s="14"/>
      <c r="B325" s="15"/>
      <c r="C325" s="16"/>
      <c r="D325" s="16"/>
      <c r="E325" s="16"/>
      <c r="F325" s="22"/>
      <c r="G325" s="24"/>
    </row>
    <row r="326" spans="1:7" s="13" customFormat="1" ht="18.75">
      <c r="A326" s="14"/>
      <c r="B326" s="15"/>
      <c r="C326" s="16"/>
      <c r="D326" s="16"/>
      <c r="E326" s="16"/>
      <c r="F326" s="22"/>
      <c r="G326" s="24"/>
    </row>
    <row r="327" spans="1:7" s="13" customFormat="1" ht="18.75">
      <c r="A327" s="14"/>
      <c r="B327" s="15"/>
      <c r="C327" s="16"/>
      <c r="D327" s="16"/>
      <c r="E327" s="16"/>
      <c r="F327" s="22"/>
      <c r="G327" s="24"/>
    </row>
    <row r="328" spans="1:7" s="13" customFormat="1" ht="18.75">
      <c r="A328" s="14"/>
      <c r="B328" s="15"/>
      <c r="C328" s="16"/>
      <c r="D328" s="16"/>
      <c r="E328" s="16"/>
      <c r="F328" s="22"/>
      <c r="G328" s="24"/>
    </row>
    <row r="329" spans="1:7" s="13" customFormat="1" ht="18.75">
      <c r="A329" s="14"/>
      <c r="B329" s="15"/>
      <c r="C329" s="16"/>
      <c r="D329" s="16"/>
      <c r="E329" s="16"/>
      <c r="F329" s="22"/>
      <c r="G329" s="24"/>
    </row>
    <row r="330" spans="1:7" s="13" customFormat="1" ht="18.75">
      <c r="A330" s="14"/>
      <c r="B330" s="15"/>
      <c r="C330" s="16"/>
      <c r="D330" s="16"/>
      <c r="E330" s="16"/>
      <c r="F330" s="22"/>
      <c r="G330" s="24"/>
    </row>
    <row r="331" spans="1:7" s="13" customFormat="1" ht="18.75">
      <c r="A331" s="14"/>
      <c r="B331" s="15"/>
      <c r="C331" s="16"/>
      <c r="D331" s="16"/>
      <c r="E331" s="16"/>
      <c r="F331" s="22"/>
      <c r="G331" s="24"/>
    </row>
    <row r="332" spans="1:7" s="13" customFormat="1" ht="18.75">
      <c r="A332" s="14"/>
      <c r="B332" s="15"/>
      <c r="C332" s="16"/>
      <c r="D332" s="16"/>
      <c r="E332" s="16"/>
      <c r="F332" s="22"/>
      <c r="G332" s="24"/>
    </row>
    <row r="333" spans="1:7" s="13" customFormat="1" ht="18.75">
      <c r="A333" s="14"/>
      <c r="B333" s="15"/>
      <c r="C333" s="16"/>
      <c r="D333" s="16"/>
      <c r="E333" s="16"/>
      <c r="F333" s="22"/>
      <c r="G333" s="24"/>
    </row>
    <row r="334" spans="1:7" s="13" customFormat="1" ht="18.75">
      <c r="A334" s="14"/>
      <c r="B334" s="15"/>
      <c r="C334" s="16"/>
      <c r="D334" s="16"/>
      <c r="E334" s="16"/>
      <c r="F334" s="22"/>
      <c r="G334" s="24"/>
    </row>
    <row r="335" spans="1:7" s="13" customFormat="1" ht="18.75">
      <c r="A335" s="14"/>
      <c r="B335" s="15"/>
      <c r="C335" s="16"/>
      <c r="D335" s="16"/>
      <c r="E335" s="16"/>
      <c r="F335" s="22"/>
      <c r="G335" s="24"/>
    </row>
    <row r="336" spans="1:7" s="13" customFormat="1" ht="18.75">
      <c r="A336" s="14"/>
      <c r="B336" s="15"/>
      <c r="C336" s="16"/>
      <c r="D336" s="16"/>
      <c r="E336" s="16"/>
      <c r="F336" s="22"/>
      <c r="G336" s="24"/>
    </row>
    <row r="337" spans="1:7" s="13" customFormat="1" ht="18.75">
      <c r="A337" s="14"/>
      <c r="B337" s="15"/>
      <c r="C337" s="16"/>
      <c r="D337" s="16"/>
      <c r="E337" s="16"/>
      <c r="F337" s="22"/>
      <c r="G337" s="24"/>
    </row>
    <row r="338" spans="1:7" s="13" customFormat="1" ht="18.75">
      <c r="A338" s="14"/>
      <c r="B338" s="15"/>
      <c r="C338" s="16"/>
      <c r="D338" s="16"/>
      <c r="E338" s="16"/>
      <c r="F338" s="22"/>
      <c r="G338" s="24"/>
    </row>
    <row r="339" spans="1:7" s="13" customFormat="1" ht="18.75">
      <c r="A339" s="14"/>
      <c r="B339" s="15"/>
      <c r="C339" s="16"/>
      <c r="D339" s="16"/>
      <c r="E339" s="16"/>
      <c r="F339" s="22"/>
      <c r="G339" s="24"/>
    </row>
    <row r="340" spans="1:7" s="13" customFormat="1" ht="18.75">
      <c r="A340" s="14"/>
      <c r="B340" s="15"/>
      <c r="C340" s="16"/>
      <c r="D340" s="16"/>
      <c r="E340" s="16"/>
      <c r="F340" s="22"/>
      <c r="G340" s="24"/>
    </row>
    <row r="341" spans="1:7" s="13" customFormat="1" ht="18.75">
      <c r="A341" s="14"/>
      <c r="B341" s="15"/>
      <c r="C341" s="16"/>
      <c r="D341" s="16"/>
      <c r="E341" s="16"/>
      <c r="F341" s="22"/>
      <c r="G341" s="24"/>
    </row>
    <row r="342" spans="1:7" s="13" customFormat="1" ht="18.75">
      <c r="A342" s="14"/>
      <c r="B342" s="15"/>
      <c r="C342" s="16"/>
      <c r="D342" s="16"/>
      <c r="E342" s="16"/>
      <c r="F342" s="22"/>
      <c r="G342" s="24"/>
    </row>
    <row r="343" spans="1:7" s="13" customFormat="1" ht="18.75">
      <c r="A343" s="14"/>
      <c r="B343" s="15"/>
      <c r="C343" s="16"/>
      <c r="D343" s="16"/>
      <c r="E343" s="16"/>
      <c r="F343" s="22"/>
      <c r="G343" s="24"/>
    </row>
    <row r="344" spans="1:7" s="13" customFormat="1" ht="18.75">
      <c r="A344" s="14"/>
      <c r="B344" s="15"/>
      <c r="C344" s="16"/>
      <c r="D344" s="16"/>
      <c r="E344" s="16"/>
      <c r="F344" s="22"/>
      <c r="G344" s="24"/>
    </row>
    <row r="345" spans="1:7" s="13" customFormat="1" ht="18.75">
      <c r="A345" s="14"/>
      <c r="B345" s="15"/>
      <c r="C345" s="16"/>
      <c r="D345" s="16"/>
      <c r="E345" s="16"/>
      <c r="F345" s="22"/>
      <c r="G345" s="24"/>
    </row>
    <row r="346" spans="1:7" s="13" customFormat="1" ht="18.75">
      <c r="A346" s="14"/>
      <c r="B346" s="15"/>
      <c r="C346" s="16"/>
      <c r="D346" s="16"/>
      <c r="E346" s="16"/>
      <c r="F346" s="22"/>
      <c r="G346" s="24"/>
    </row>
    <row r="347" spans="1:7" s="13" customFormat="1" ht="18.75">
      <c r="A347" s="14"/>
      <c r="B347" s="15"/>
      <c r="C347" s="16"/>
      <c r="D347" s="16"/>
      <c r="E347" s="16"/>
      <c r="F347" s="22"/>
      <c r="G347" s="24"/>
    </row>
    <row r="348" spans="1:7" s="13" customFormat="1" ht="18.75">
      <c r="A348" s="14"/>
      <c r="B348" s="15"/>
      <c r="C348" s="16"/>
      <c r="D348" s="16"/>
      <c r="E348" s="16"/>
      <c r="F348" s="22"/>
      <c r="G348" s="24"/>
    </row>
    <row r="349" spans="1:7" s="13" customFormat="1" ht="18.75">
      <c r="A349" s="14"/>
      <c r="B349" s="15"/>
      <c r="C349" s="16"/>
      <c r="D349" s="16"/>
      <c r="E349" s="16"/>
      <c r="F349" s="22"/>
      <c r="G349" s="24"/>
    </row>
    <row r="350" spans="1:7" s="13" customFormat="1" ht="18.75">
      <c r="A350" s="14"/>
      <c r="B350" s="15"/>
      <c r="C350" s="16"/>
      <c r="D350" s="16"/>
      <c r="E350" s="16"/>
      <c r="F350" s="22"/>
      <c r="G350" s="24"/>
    </row>
    <row r="351" spans="1:7" s="13" customFormat="1" ht="18.75">
      <c r="A351" s="14"/>
      <c r="B351" s="15"/>
      <c r="C351" s="16"/>
      <c r="D351" s="16"/>
      <c r="E351" s="16"/>
      <c r="F351" s="22"/>
      <c r="G351" s="24"/>
    </row>
    <row r="352" spans="1:7" s="13" customFormat="1" ht="18.75">
      <c r="A352" s="14"/>
      <c r="B352" s="15"/>
      <c r="C352" s="16"/>
      <c r="D352" s="16"/>
      <c r="E352" s="16"/>
      <c r="F352" s="22"/>
      <c r="G352" s="24"/>
    </row>
    <row r="353" spans="1:7" s="13" customFormat="1" ht="18.75">
      <c r="A353" s="14"/>
      <c r="B353" s="15"/>
      <c r="C353" s="16"/>
      <c r="D353" s="16"/>
      <c r="E353" s="16"/>
      <c r="F353" s="22"/>
      <c r="G353" s="24"/>
    </row>
    <row r="354" spans="1:7" s="13" customFormat="1" ht="18.75">
      <c r="A354" s="14"/>
      <c r="B354" s="15"/>
      <c r="C354" s="16"/>
      <c r="D354" s="16"/>
      <c r="E354" s="16"/>
      <c r="F354" s="22"/>
      <c r="G354" s="24"/>
    </row>
    <row r="355" spans="1:7" s="13" customFormat="1" ht="18.75">
      <c r="A355" s="14"/>
      <c r="B355" s="15"/>
      <c r="C355" s="16"/>
      <c r="D355" s="16"/>
      <c r="E355" s="16"/>
      <c r="F355" s="22"/>
      <c r="G355" s="24"/>
    </row>
  </sheetData>
  <sheetProtection/>
  <mergeCells count="152">
    <mergeCell ref="B55:E55"/>
    <mergeCell ref="B119:E119"/>
    <mergeCell ref="B115:E115"/>
    <mergeCell ref="B41:E41"/>
    <mergeCell ref="B43:E43"/>
    <mergeCell ref="B45:E45"/>
    <mergeCell ref="B103:E103"/>
    <mergeCell ref="B88:E88"/>
    <mergeCell ref="B101:E101"/>
    <mergeCell ref="B142:E142"/>
    <mergeCell ref="B109:E109"/>
    <mergeCell ref="B126:E126"/>
    <mergeCell ref="B111:E111"/>
    <mergeCell ref="B138:E138"/>
    <mergeCell ref="B128:E128"/>
    <mergeCell ref="B137:E137"/>
    <mergeCell ref="B129:E129"/>
    <mergeCell ref="B130:E130"/>
    <mergeCell ref="B141:E141"/>
    <mergeCell ref="B133:E133"/>
    <mergeCell ref="B136:E136"/>
    <mergeCell ref="B124:E124"/>
    <mergeCell ref="B98:E98"/>
    <mergeCell ref="B120:E120"/>
    <mergeCell ref="B131:E131"/>
    <mergeCell ref="B122:E122"/>
    <mergeCell ref="B135:E135"/>
    <mergeCell ref="B118:E118"/>
    <mergeCell ref="B113:E113"/>
    <mergeCell ref="B121:E121"/>
    <mergeCell ref="B100:E100"/>
    <mergeCell ref="B108:E108"/>
    <mergeCell ref="B116:E116"/>
    <mergeCell ref="B69:E69"/>
    <mergeCell ref="B79:E79"/>
    <mergeCell ref="B96:E96"/>
    <mergeCell ref="A152:E152"/>
    <mergeCell ref="B145:E145"/>
    <mergeCell ref="B146:E146"/>
    <mergeCell ref="B143:E143"/>
    <mergeCell ref="B139:E139"/>
    <mergeCell ref="B140:E140"/>
    <mergeCell ref="B147:E147"/>
    <mergeCell ref="B144:E144"/>
    <mergeCell ref="B149:E149"/>
    <mergeCell ref="B148:E148"/>
    <mergeCell ref="B56:E56"/>
    <mergeCell ref="B84:E84"/>
    <mergeCell ref="B74:E74"/>
    <mergeCell ref="B76:E76"/>
    <mergeCell ref="B72:E72"/>
    <mergeCell ref="B60:E60"/>
    <mergeCell ref="B77:E77"/>
    <mergeCell ref="B63:E63"/>
    <mergeCell ref="B64:E64"/>
    <mergeCell ref="B65:E65"/>
    <mergeCell ref="B114:E114"/>
    <mergeCell ref="B104:E104"/>
    <mergeCell ref="B112:E112"/>
    <mergeCell ref="B97:E97"/>
    <mergeCell ref="B92:E92"/>
    <mergeCell ref="B57:E57"/>
    <mergeCell ref="B67:E67"/>
    <mergeCell ref="B71:E71"/>
    <mergeCell ref="B58:E58"/>
    <mergeCell ref="B102:E102"/>
    <mergeCell ref="B89:E89"/>
    <mergeCell ref="B90:E90"/>
    <mergeCell ref="B91:E91"/>
    <mergeCell ref="B94:E94"/>
    <mergeCell ref="B86:E86"/>
    <mergeCell ref="B59:E59"/>
    <mergeCell ref="B51:E51"/>
    <mergeCell ref="B50:E50"/>
    <mergeCell ref="B117:E117"/>
    <mergeCell ref="B99:E99"/>
    <mergeCell ref="B68:E68"/>
    <mergeCell ref="B54:E54"/>
    <mergeCell ref="B52:E52"/>
    <mergeCell ref="B80:E80"/>
    <mergeCell ref="B53:E53"/>
    <mergeCell ref="B73:E73"/>
    <mergeCell ref="B38:E38"/>
    <mergeCell ref="B47:E47"/>
    <mergeCell ref="B48:E48"/>
    <mergeCell ref="B49:E49"/>
    <mergeCell ref="B42:E42"/>
    <mergeCell ref="B61:E61"/>
    <mergeCell ref="B44:E44"/>
    <mergeCell ref="B70:E70"/>
    <mergeCell ref="B18:E18"/>
    <mergeCell ref="B21:E21"/>
    <mergeCell ref="B26:E26"/>
    <mergeCell ref="B30:E30"/>
    <mergeCell ref="B29:E29"/>
    <mergeCell ref="B33:E33"/>
    <mergeCell ref="B28:E28"/>
    <mergeCell ref="B22:E22"/>
    <mergeCell ref="B20:E20"/>
    <mergeCell ref="B39:E39"/>
    <mergeCell ref="B31:E31"/>
    <mergeCell ref="B19:E19"/>
    <mergeCell ref="A154:H154"/>
    <mergeCell ref="B24:E24"/>
    <mergeCell ref="B25:E25"/>
    <mergeCell ref="B32:E32"/>
    <mergeCell ref="B127:E127"/>
    <mergeCell ref="B106:E106"/>
    <mergeCell ref="B36:E36"/>
    <mergeCell ref="B75:E75"/>
    <mergeCell ref="B78:E78"/>
    <mergeCell ref="B83:E83"/>
    <mergeCell ref="A9:A10"/>
    <mergeCell ref="B150:E150"/>
    <mergeCell ref="B151:E151"/>
    <mergeCell ref="B62:E62"/>
    <mergeCell ref="B9:E10"/>
    <mergeCell ref="B35:E35"/>
    <mergeCell ref="B37:E37"/>
    <mergeCell ref="B23:E23"/>
    <mergeCell ref="B40:E40"/>
    <mergeCell ref="B15:E15"/>
    <mergeCell ref="F1:H1"/>
    <mergeCell ref="F2:H2"/>
    <mergeCell ref="F3:H3"/>
    <mergeCell ref="F4:H4"/>
    <mergeCell ref="G9:H9"/>
    <mergeCell ref="B17:E17"/>
    <mergeCell ref="B12:E12"/>
    <mergeCell ref="B13:E13"/>
    <mergeCell ref="A7:H7"/>
    <mergeCell ref="B11:E11"/>
    <mergeCell ref="B134:E134"/>
    <mergeCell ref="B132:E132"/>
    <mergeCell ref="B66:E66"/>
    <mergeCell ref="B105:E105"/>
    <mergeCell ref="B107:E107"/>
    <mergeCell ref="B93:E93"/>
    <mergeCell ref="B82:E82"/>
    <mergeCell ref="B81:E81"/>
    <mergeCell ref="B95:E95"/>
    <mergeCell ref="B87:E87"/>
    <mergeCell ref="B110:E110"/>
    <mergeCell ref="B85:E85"/>
    <mergeCell ref="B123:E123"/>
    <mergeCell ref="B125:E125"/>
    <mergeCell ref="B46:E46"/>
    <mergeCell ref="F9:F10"/>
    <mergeCell ref="B34:E34"/>
    <mergeCell ref="B27:E27"/>
    <mergeCell ref="B14:E14"/>
    <mergeCell ref="B16:E16"/>
  </mergeCells>
  <printOptions/>
  <pageMargins left="0.984251968503937" right="0.3937007874015748" top="0.7874015748031497" bottom="0.5905511811023623" header="0.2362204724409449" footer="0.2362204724409449"/>
  <pageSetup fitToHeight="7" horizontalDpi="600" verticalDpi="600" orientation="portrait" paperSize="9" scale="55" r:id="rId2"/>
  <headerFooter differentFirst="1">
    <oddHeader>&amp;C&amp;P</oddHeader>
  </headerFooter>
  <rowBreaks count="1" manualBreakCount="1">
    <brk id="9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Москалева Ольга Витальевна</cp:lastModifiedBy>
  <cp:lastPrinted>2019-06-19T05:55:20Z</cp:lastPrinted>
  <dcterms:created xsi:type="dcterms:W3CDTF">2005-09-22T03:30:54Z</dcterms:created>
  <dcterms:modified xsi:type="dcterms:W3CDTF">2019-06-19T05:56:37Z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6KDV5W64NSFS-550-7628</vt:lpwstr>
  </property>
  <property fmtid="{D5CDD505-2E9C-101B-9397-08002B2CF9AE}" pid="3" name="_dlc_DocIdItemGuid">
    <vt:lpwstr>a7b63154-7077-4d89-b3dd-627c6271d8b7</vt:lpwstr>
  </property>
  <property fmtid="{D5CDD505-2E9C-101B-9397-08002B2CF9AE}" pid="4" name="_dlc_DocIdUrl">
    <vt:lpwstr>http://port.admnsk.ru/sites/main/sovet/_layouts/DocIdRedir.aspx?ID=6KDV5W64NSFS-550-7628, 6KDV5W64NSFS-550-7628</vt:lpwstr>
  </property>
</Properties>
</file>